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5" windowWidth="11355" windowHeight="9195"/>
  </bookViews>
  <sheets>
    <sheet name="Лесхоз" sheetId="1" r:id="rId1"/>
    <sheet name="Ветка" sheetId="2" r:id="rId2"/>
    <sheet name="Светиловичи" sheetId="4" r:id="rId3"/>
    <sheet name="Столбун" sheetId="5" r:id="rId4"/>
    <sheet name="Немки" sheetId="3" r:id="rId5"/>
    <sheet name="Лесхоз (разд)" sheetId="10" r:id="rId6"/>
    <sheet name="Ветка (разд)" sheetId="6" r:id="rId7"/>
    <sheet name="Светиловичи (разд)" sheetId="7" r:id="rId8"/>
    <sheet name="Столбун (разд)" sheetId="8" r:id="rId9"/>
    <sheet name="Немки (разд)" sheetId="9" r:id="rId10"/>
  </sheets>
  <externalReferences>
    <externalReference r:id="rId11"/>
  </externalReferences>
  <definedNames>
    <definedName name="_xlnm.Print_Area" localSheetId="1">Ветка!$A$1:$S$85</definedName>
    <definedName name="_xlnm.Print_Area" localSheetId="0">Лесхоз!$A$1:$S$85</definedName>
    <definedName name="_xlnm.Print_Area" localSheetId="4">Немки!$A$1:$S$85</definedName>
    <definedName name="_xlnm.Print_Area" localSheetId="9">'Немки (разд)'!$A$1:$T$55</definedName>
    <definedName name="_xlnm.Print_Area" localSheetId="2">Светиловичи!$A$1:$S$85</definedName>
    <definedName name="_xlnm.Print_Area" localSheetId="3">Столбун!$A$1:$S$85</definedName>
  </definedNames>
  <calcPr calcId="124519"/>
</workbook>
</file>

<file path=xl/calcChain.xml><?xml version="1.0" encoding="utf-8"?>
<calcChain xmlns="http://schemas.openxmlformats.org/spreadsheetml/2006/main">
  <c r="P32" i="4"/>
  <c r="R20" i="2"/>
  <c r="R14" i="3"/>
  <c r="L31" i="5"/>
  <c r="M30" i="4"/>
  <c r="F30" i="2" l="1"/>
  <c r="E33" i="3"/>
  <c r="E32"/>
  <c r="E31"/>
  <c r="E30"/>
  <c r="D31"/>
  <c r="D32"/>
  <c r="D33"/>
  <c r="D30"/>
  <c r="E33" i="5"/>
  <c r="E32"/>
  <c r="E31"/>
  <c r="D31"/>
  <c r="D32"/>
  <c r="D33"/>
  <c r="E30"/>
  <c r="F30"/>
  <c r="D30"/>
  <c r="E33" i="4"/>
  <c r="E32"/>
  <c r="E31"/>
  <c r="E30"/>
  <c r="D31"/>
  <c r="D32"/>
  <c r="D33"/>
  <c r="D30"/>
  <c r="E33" i="2"/>
  <c r="F33"/>
  <c r="E32"/>
  <c r="F32"/>
  <c r="E31"/>
  <c r="F31"/>
  <c r="E30"/>
  <c r="D32"/>
  <c r="D33"/>
  <c r="D31"/>
  <c r="D30"/>
  <c r="O56" i="1" l="1"/>
  <c r="K56"/>
  <c r="G56"/>
  <c r="G8" i="2" l="1"/>
  <c r="K8"/>
  <c r="O8"/>
  <c r="S8"/>
  <c r="C8" s="1"/>
  <c r="G10"/>
  <c r="G9" l="1"/>
  <c r="S56" i="3"/>
  <c r="S57"/>
  <c r="O56"/>
  <c r="K56"/>
  <c r="C56"/>
  <c r="C56" i="4"/>
  <c r="C56" i="1"/>
  <c r="C56" i="5"/>
  <c r="S56" i="4"/>
  <c r="O56"/>
  <c r="K56"/>
  <c r="G56"/>
  <c r="S56" i="2"/>
  <c r="C56" s="1"/>
  <c r="O56"/>
  <c r="K56"/>
  <c r="G56"/>
  <c r="K9" l="1"/>
  <c r="S55" i="3"/>
  <c r="O55"/>
  <c r="K55"/>
  <c r="O57"/>
  <c r="K57"/>
  <c r="G57"/>
  <c r="S54"/>
  <c r="O54"/>
  <c r="K54"/>
  <c r="G54"/>
  <c r="S53"/>
  <c r="O53"/>
  <c r="K53"/>
  <c r="S52"/>
  <c r="O52"/>
  <c r="K52"/>
  <c r="G52"/>
  <c r="S57" i="5"/>
  <c r="O57"/>
  <c r="K57"/>
  <c r="G57"/>
  <c r="S55"/>
  <c r="O55"/>
  <c r="K55"/>
  <c r="S54"/>
  <c r="O54"/>
  <c r="K54"/>
  <c r="G54"/>
  <c r="S53"/>
  <c r="O53"/>
  <c r="K53"/>
  <c r="G53"/>
  <c r="S52"/>
  <c r="O52"/>
  <c r="K52"/>
  <c r="G52"/>
  <c r="S57" i="4"/>
  <c r="O57"/>
  <c r="K57"/>
  <c r="S55"/>
  <c r="O55"/>
  <c r="K55"/>
  <c r="G55"/>
  <c r="G54"/>
  <c r="S53"/>
  <c r="K53"/>
  <c r="S52"/>
  <c r="O52"/>
  <c r="K52"/>
  <c r="G52"/>
  <c r="O57" i="2"/>
  <c r="K57"/>
  <c r="G57"/>
  <c r="S55"/>
  <c r="O55"/>
  <c r="K55"/>
  <c r="G55"/>
  <c r="S54"/>
  <c r="O54"/>
  <c r="K54"/>
  <c r="G54"/>
  <c r="S53"/>
  <c r="K53"/>
  <c r="S52"/>
  <c r="O52"/>
  <c r="K52"/>
  <c r="G52"/>
  <c r="K10" l="1"/>
  <c r="O9"/>
  <c r="S9"/>
  <c r="C9" s="1"/>
  <c r="O82" i="3"/>
  <c r="K82"/>
  <c r="G82"/>
  <c r="O80"/>
  <c r="K80"/>
  <c r="G80"/>
  <c r="S79"/>
  <c r="O79"/>
  <c r="K79"/>
  <c r="G79"/>
  <c r="G78"/>
  <c r="O77"/>
  <c r="K77"/>
  <c r="G77"/>
  <c r="G76"/>
  <c r="S75"/>
  <c r="O75"/>
  <c r="K75"/>
  <c r="G75"/>
  <c r="G74"/>
  <c r="O73"/>
  <c r="K73"/>
  <c r="G73"/>
  <c r="S72"/>
  <c r="O72"/>
  <c r="K72"/>
  <c r="G72"/>
  <c r="S71"/>
  <c r="O71"/>
  <c r="K71"/>
  <c r="G71"/>
  <c r="S70"/>
  <c r="O70"/>
  <c r="K70"/>
  <c r="G70"/>
  <c r="G69"/>
  <c r="O82" i="5"/>
  <c r="K82"/>
  <c r="G82"/>
  <c r="O80"/>
  <c r="K80"/>
  <c r="G80"/>
  <c r="S79"/>
  <c r="O79"/>
  <c r="K79"/>
  <c r="G79"/>
  <c r="G78"/>
  <c r="K77"/>
  <c r="G77"/>
  <c r="G76"/>
  <c r="S75"/>
  <c r="O75"/>
  <c r="K75"/>
  <c r="G75"/>
  <c r="G74"/>
  <c r="O73"/>
  <c r="K73"/>
  <c r="G73"/>
  <c r="S72"/>
  <c r="O72"/>
  <c r="K72"/>
  <c r="G72"/>
  <c r="S71"/>
  <c r="O71"/>
  <c r="K71"/>
  <c r="G71"/>
  <c r="S70"/>
  <c r="O70"/>
  <c r="K70"/>
  <c r="G70"/>
  <c r="G69"/>
  <c r="O80" i="4"/>
  <c r="K80"/>
  <c r="G80"/>
  <c r="O79"/>
  <c r="K79"/>
  <c r="G79"/>
  <c r="S78"/>
  <c r="O78"/>
  <c r="K78"/>
  <c r="G78"/>
  <c r="K77"/>
  <c r="G77"/>
  <c r="K76"/>
  <c r="G76"/>
  <c r="S75"/>
  <c r="O75"/>
  <c r="K75"/>
  <c r="G75"/>
  <c r="O74"/>
  <c r="G74"/>
  <c r="O73"/>
  <c r="K73"/>
  <c r="G73"/>
  <c r="G72"/>
  <c r="G71"/>
  <c r="S70"/>
  <c r="O70"/>
  <c r="K70"/>
  <c r="G70"/>
  <c r="G69"/>
  <c r="S71" i="2"/>
  <c r="C71" s="1"/>
  <c r="S78"/>
  <c r="S79"/>
  <c r="O71"/>
  <c r="O73"/>
  <c r="O73" i="1" s="1"/>
  <c r="O75" i="2"/>
  <c r="O77"/>
  <c r="O78"/>
  <c r="O79"/>
  <c r="O79" i="1" s="1"/>
  <c r="O80" i="2"/>
  <c r="O82"/>
  <c r="K71"/>
  <c r="K73"/>
  <c r="K73" i="1" s="1"/>
  <c r="K75" i="2"/>
  <c r="K76"/>
  <c r="K77"/>
  <c r="K78"/>
  <c r="K78" i="1" s="1"/>
  <c r="K79" i="2"/>
  <c r="K80"/>
  <c r="K82"/>
  <c r="G70"/>
  <c r="G70" i="1" s="1"/>
  <c r="G71" i="2"/>
  <c r="G72"/>
  <c r="G73"/>
  <c r="G74"/>
  <c r="G74" i="1" s="1"/>
  <c r="G75" i="2"/>
  <c r="G76"/>
  <c r="G77"/>
  <c r="G78"/>
  <c r="G78" i="1" s="1"/>
  <c r="G79" i="2"/>
  <c r="G80"/>
  <c r="G82"/>
  <c r="G69"/>
  <c r="G69" i="1" s="1"/>
  <c r="F47" i="2"/>
  <c r="H47" s="1"/>
  <c r="I47" s="1"/>
  <c r="M47" s="1"/>
  <c r="N47" s="1"/>
  <c r="P47" s="1"/>
  <c r="Q47" s="1"/>
  <c r="R47" s="1"/>
  <c r="S47" s="1"/>
  <c r="C47" s="1"/>
  <c r="L38" i="10"/>
  <c r="R50"/>
  <c r="S50" s="1"/>
  <c r="Q50"/>
  <c r="P50"/>
  <c r="N50"/>
  <c r="M50"/>
  <c r="L50"/>
  <c r="J50"/>
  <c r="I50"/>
  <c r="H50"/>
  <c r="F50"/>
  <c r="E50"/>
  <c r="D50"/>
  <c r="G50" s="1"/>
  <c r="R49"/>
  <c r="Q49"/>
  <c r="P49"/>
  <c r="S49" s="1"/>
  <c r="N49"/>
  <c r="M49"/>
  <c r="L49"/>
  <c r="J49"/>
  <c r="I49"/>
  <c r="H49"/>
  <c r="F49"/>
  <c r="E49"/>
  <c r="D49"/>
  <c r="G49" s="1"/>
  <c r="R48"/>
  <c r="Q48"/>
  <c r="P48"/>
  <c r="N48"/>
  <c r="M48"/>
  <c r="L48"/>
  <c r="J48"/>
  <c r="I48"/>
  <c r="H48"/>
  <c r="F48"/>
  <c r="E48"/>
  <c r="D48"/>
  <c r="R47"/>
  <c r="Q47"/>
  <c r="P47"/>
  <c r="N47"/>
  <c r="O47" s="1"/>
  <c r="M47"/>
  <c r="L47"/>
  <c r="J47"/>
  <c r="I47"/>
  <c r="H47"/>
  <c r="F47"/>
  <c r="E47"/>
  <c r="D47"/>
  <c r="R46"/>
  <c r="Q46"/>
  <c r="P46"/>
  <c r="S46"/>
  <c r="N46"/>
  <c r="M46"/>
  <c r="L46"/>
  <c r="O46"/>
  <c r="J46"/>
  <c r="I46"/>
  <c r="H46"/>
  <c r="F46"/>
  <c r="G46" s="1"/>
  <c r="E46"/>
  <c r="D46"/>
  <c r="R45"/>
  <c r="Q45"/>
  <c r="S45" s="1"/>
  <c r="P45"/>
  <c r="N45"/>
  <c r="M45"/>
  <c r="L45"/>
  <c r="O45" s="1"/>
  <c r="J45"/>
  <c r="I45"/>
  <c r="H45"/>
  <c r="F45"/>
  <c r="E45"/>
  <c r="D45"/>
  <c r="R44"/>
  <c r="Q44"/>
  <c r="P44"/>
  <c r="N44"/>
  <c r="M44"/>
  <c r="L44"/>
  <c r="J44"/>
  <c r="I44"/>
  <c r="H44"/>
  <c r="K44" s="1"/>
  <c r="F44"/>
  <c r="G44" s="1"/>
  <c r="E44"/>
  <c r="D44"/>
  <c r="R43"/>
  <c r="Q43"/>
  <c r="P43"/>
  <c r="N43"/>
  <c r="M43"/>
  <c r="L43"/>
  <c r="J43"/>
  <c r="I43"/>
  <c r="H43"/>
  <c r="F43"/>
  <c r="E43"/>
  <c r="D43"/>
  <c r="R42"/>
  <c r="Q42"/>
  <c r="P42"/>
  <c r="N42"/>
  <c r="M42"/>
  <c r="L42"/>
  <c r="O42" s="1"/>
  <c r="J42"/>
  <c r="I42"/>
  <c r="H42"/>
  <c r="F42"/>
  <c r="E42"/>
  <c r="D42"/>
  <c r="R41"/>
  <c r="Q41"/>
  <c r="S41" s="1"/>
  <c r="P41"/>
  <c r="N41"/>
  <c r="M41"/>
  <c r="L41"/>
  <c r="J41"/>
  <c r="I41"/>
  <c r="H41"/>
  <c r="K41" s="1"/>
  <c r="F41"/>
  <c r="E41"/>
  <c r="D41"/>
  <c r="R40"/>
  <c r="Q40"/>
  <c r="P40"/>
  <c r="N40"/>
  <c r="M40"/>
  <c r="L40"/>
  <c r="J40"/>
  <c r="I40"/>
  <c r="H40"/>
  <c r="K40" s="1"/>
  <c r="F40"/>
  <c r="E40"/>
  <c r="D40"/>
  <c r="R39"/>
  <c r="Q39"/>
  <c r="P39"/>
  <c r="N39"/>
  <c r="M39"/>
  <c r="L39"/>
  <c r="J39"/>
  <c r="I39"/>
  <c r="H39"/>
  <c r="K39" s="1"/>
  <c r="F39"/>
  <c r="E39"/>
  <c r="D39"/>
  <c r="R38"/>
  <c r="S38" s="1"/>
  <c r="Q38"/>
  <c r="P38"/>
  <c r="N38"/>
  <c r="M38"/>
  <c r="O38" s="1"/>
  <c r="J38"/>
  <c r="I38"/>
  <c r="H38"/>
  <c r="K38" s="1"/>
  <c r="F38"/>
  <c r="G38" s="1"/>
  <c r="E38"/>
  <c r="D38"/>
  <c r="R37"/>
  <c r="Q37"/>
  <c r="P37"/>
  <c r="N37"/>
  <c r="M37"/>
  <c r="L37"/>
  <c r="J37"/>
  <c r="I37"/>
  <c r="H37"/>
  <c r="F37"/>
  <c r="E37"/>
  <c r="D37"/>
  <c r="R36"/>
  <c r="Q36"/>
  <c r="P36"/>
  <c r="N36"/>
  <c r="M36"/>
  <c r="L36"/>
  <c r="J36"/>
  <c r="I36"/>
  <c r="H36"/>
  <c r="F36"/>
  <c r="G36" s="1"/>
  <c r="E36"/>
  <c r="D36"/>
  <c r="R35"/>
  <c r="Q35"/>
  <c r="P35"/>
  <c r="N35"/>
  <c r="M35"/>
  <c r="L35"/>
  <c r="O35" s="1"/>
  <c r="J35"/>
  <c r="I35"/>
  <c r="H35"/>
  <c r="F35"/>
  <c r="E35"/>
  <c r="D35"/>
  <c r="R34"/>
  <c r="Q34"/>
  <c r="P34"/>
  <c r="N34"/>
  <c r="M34"/>
  <c r="L34"/>
  <c r="O34" s="1"/>
  <c r="J34"/>
  <c r="I34"/>
  <c r="H34"/>
  <c r="K34" s="1"/>
  <c r="F34"/>
  <c r="E34"/>
  <c r="D34"/>
  <c r="R33"/>
  <c r="Q33"/>
  <c r="P33"/>
  <c r="N33"/>
  <c r="M33"/>
  <c r="L33"/>
  <c r="J33"/>
  <c r="I33"/>
  <c r="H33"/>
  <c r="F33"/>
  <c r="E33"/>
  <c r="D33"/>
  <c r="R32"/>
  <c r="Q32"/>
  <c r="P32"/>
  <c r="N32"/>
  <c r="M32"/>
  <c r="L32"/>
  <c r="O32" s="1"/>
  <c r="J32"/>
  <c r="I32"/>
  <c r="H32"/>
  <c r="F32"/>
  <c r="E32"/>
  <c r="D32"/>
  <c r="R31"/>
  <c r="Q31"/>
  <c r="P31"/>
  <c r="N31"/>
  <c r="M31"/>
  <c r="L31"/>
  <c r="O31" s="1"/>
  <c r="J31"/>
  <c r="I31"/>
  <c r="H31"/>
  <c r="K31" s="1"/>
  <c r="F31"/>
  <c r="G31" s="1"/>
  <c r="E31"/>
  <c r="D31"/>
  <c r="R30"/>
  <c r="Q30"/>
  <c r="P30"/>
  <c r="N30"/>
  <c r="M30"/>
  <c r="L30"/>
  <c r="J30"/>
  <c r="I30"/>
  <c r="H30"/>
  <c r="K30" s="1"/>
  <c r="F30"/>
  <c r="E30"/>
  <c r="D30"/>
  <c r="R25"/>
  <c r="S25" s="1"/>
  <c r="Q25"/>
  <c r="P25"/>
  <c r="N25"/>
  <c r="O25" s="1"/>
  <c r="M25"/>
  <c r="L25"/>
  <c r="J25"/>
  <c r="K25" s="1"/>
  <c r="I25"/>
  <c r="H25"/>
  <c r="F25"/>
  <c r="E25"/>
  <c r="D25"/>
  <c r="R24"/>
  <c r="Q24"/>
  <c r="P24"/>
  <c r="S24" s="1"/>
  <c r="N24"/>
  <c r="M24"/>
  <c r="L24"/>
  <c r="J24"/>
  <c r="I24"/>
  <c r="H24"/>
  <c r="F24"/>
  <c r="E24"/>
  <c r="D24"/>
  <c r="R23"/>
  <c r="Q23"/>
  <c r="P23"/>
  <c r="S23" s="1"/>
  <c r="N23"/>
  <c r="M23"/>
  <c r="L23"/>
  <c r="J23"/>
  <c r="I23"/>
  <c r="H23"/>
  <c r="F23"/>
  <c r="E23"/>
  <c r="D23"/>
  <c r="R22"/>
  <c r="Q22"/>
  <c r="P22"/>
  <c r="N22"/>
  <c r="M22"/>
  <c r="L22"/>
  <c r="O22" s="1"/>
  <c r="J22"/>
  <c r="K22" s="1"/>
  <c r="I22"/>
  <c r="H22"/>
  <c r="F22"/>
  <c r="E22"/>
  <c r="E26" s="1"/>
  <c r="D22"/>
  <c r="R21"/>
  <c r="Q21"/>
  <c r="P21"/>
  <c r="P29" s="1"/>
  <c r="N21"/>
  <c r="M21"/>
  <c r="L21"/>
  <c r="O21" s="1"/>
  <c r="J21"/>
  <c r="I21"/>
  <c r="H21"/>
  <c r="K21" s="1"/>
  <c r="F21"/>
  <c r="E21"/>
  <c r="D21"/>
  <c r="R20"/>
  <c r="Q20"/>
  <c r="P20"/>
  <c r="N20"/>
  <c r="M20"/>
  <c r="L20"/>
  <c r="J20"/>
  <c r="I20"/>
  <c r="H20"/>
  <c r="K20" s="1"/>
  <c r="F20"/>
  <c r="E20"/>
  <c r="D20"/>
  <c r="R19"/>
  <c r="Q19"/>
  <c r="P19"/>
  <c r="N19"/>
  <c r="M19"/>
  <c r="L19"/>
  <c r="O19" s="1"/>
  <c r="J19"/>
  <c r="I19"/>
  <c r="H19"/>
  <c r="K19" s="1"/>
  <c r="F19"/>
  <c r="F51" s="1"/>
  <c r="E19"/>
  <c r="D19"/>
  <c r="R18"/>
  <c r="Q18"/>
  <c r="Q26" s="1"/>
  <c r="P18"/>
  <c r="N18"/>
  <c r="M18"/>
  <c r="L18"/>
  <c r="O18" s="1"/>
  <c r="J18"/>
  <c r="I18"/>
  <c r="H18"/>
  <c r="K18" s="1"/>
  <c r="F18"/>
  <c r="F26" s="1"/>
  <c r="E18"/>
  <c r="D18"/>
  <c r="R17"/>
  <c r="Q17"/>
  <c r="S17" s="1"/>
  <c r="P17"/>
  <c r="N17"/>
  <c r="M17"/>
  <c r="L17"/>
  <c r="L29" s="1"/>
  <c r="J17"/>
  <c r="I17"/>
  <c r="H17"/>
  <c r="F17"/>
  <c r="E17"/>
  <c r="D17"/>
  <c r="R16"/>
  <c r="Q16"/>
  <c r="Q53" s="1"/>
  <c r="P16"/>
  <c r="N16"/>
  <c r="M16"/>
  <c r="L16"/>
  <c r="L28" s="1"/>
  <c r="J16"/>
  <c r="I16"/>
  <c r="H16"/>
  <c r="F16"/>
  <c r="E16"/>
  <c r="D16"/>
  <c r="R15"/>
  <c r="Q15"/>
  <c r="S15" s="1"/>
  <c r="P15"/>
  <c r="N15"/>
  <c r="M15"/>
  <c r="L15"/>
  <c r="J15"/>
  <c r="I15"/>
  <c r="H15"/>
  <c r="K15" s="1"/>
  <c r="F15"/>
  <c r="E15"/>
  <c r="D15"/>
  <c r="R14"/>
  <c r="Q14"/>
  <c r="P14"/>
  <c r="N14"/>
  <c r="M14"/>
  <c r="O14" s="1"/>
  <c r="L14"/>
  <c r="J14"/>
  <c r="I14"/>
  <c r="H14"/>
  <c r="F14"/>
  <c r="E14"/>
  <c r="D14"/>
  <c r="R13"/>
  <c r="Q13"/>
  <c r="P13"/>
  <c r="N13"/>
  <c r="M13"/>
  <c r="L13"/>
  <c r="J13"/>
  <c r="I13"/>
  <c r="H13"/>
  <c r="K13" s="1"/>
  <c r="F13"/>
  <c r="E13"/>
  <c r="D13"/>
  <c r="G13" s="1"/>
  <c r="R12"/>
  <c r="S12" s="1"/>
  <c r="Q12"/>
  <c r="P12"/>
  <c r="N12"/>
  <c r="M12"/>
  <c r="M28" s="1"/>
  <c r="L12"/>
  <c r="J12"/>
  <c r="I12"/>
  <c r="H12"/>
  <c r="F12"/>
  <c r="E12"/>
  <c r="D12"/>
  <c r="R11"/>
  <c r="Q11"/>
  <c r="P11"/>
  <c r="N11"/>
  <c r="M11"/>
  <c r="L11"/>
  <c r="J11"/>
  <c r="I11"/>
  <c r="H11"/>
  <c r="F11"/>
  <c r="E11"/>
  <c r="D11"/>
  <c r="R10"/>
  <c r="S10" s="1"/>
  <c r="Q10"/>
  <c r="P10"/>
  <c r="N10"/>
  <c r="M10"/>
  <c r="L10"/>
  <c r="J10"/>
  <c r="I10"/>
  <c r="H10"/>
  <c r="K10" s="1"/>
  <c r="F10"/>
  <c r="E10"/>
  <c r="D10"/>
  <c r="R9"/>
  <c r="S9" s="1"/>
  <c r="Q9"/>
  <c r="P9"/>
  <c r="N9"/>
  <c r="M9"/>
  <c r="L9"/>
  <c r="J9"/>
  <c r="I9"/>
  <c r="H9"/>
  <c r="H29" s="1"/>
  <c r="F9"/>
  <c r="E9"/>
  <c r="D9"/>
  <c r="R8"/>
  <c r="S8" s="1"/>
  <c r="S28" s="1"/>
  <c r="Q8"/>
  <c r="P8"/>
  <c r="N8"/>
  <c r="O8" s="1"/>
  <c r="M8"/>
  <c r="L8"/>
  <c r="J8"/>
  <c r="I8"/>
  <c r="H8"/>
  <c r="F8"/>
  <c r="F53" s="1"/>
  <c r="E8"/>
  <c r="D8"/>
  <c r="R7"/>
  <c r="Q7"/>
  <c r="P7"/>
  <c r="P51" s="1"/>
  <c r="N7"/>
  <c r="M7"/>
  <c r="L7"/>
  <c r="L27" s="1"/>
  <c r="J7"/>
  <c r="I7"/>
  <c r="H7"/>
  <c r="F7"/>
  <c r="E7"/>
  <c r="G7" s="1"/>
  <c r="D7"/>
  <c r="R6"/>
  <c r="Q6"/>
  <c r="P6"/>
  <c r="P26" s="1"/>
  <c r="N6"/>
  <c r="M6"/>
  <c r="L6"/>
  <c r="J6"/>
  <c r="J26" s="1"/>
  <c r="I6"/>
  <c r="I26" s="1"/>
  <c r="H6"/>
  <c r="K6" s="1"/>
  <c r="F6"/>
  <c r="E6"/>
  <c r="D6"/>
  <c r="D26" s="1"/>
  <c r="R5"/>
  <c r="Q5"/>
  <c r="P5"/>
  <c r="S5" s="1"/>
  <c r="N5"/>
  <c r="M5"/>
  <c r="L5"/>
  <c r="J5"/>
  <c r="I5"/>
  <c r="H5"/>
  <c r="F5"/>
  <c r="E5"/>
  <c r="D5"/>
  <c r="G5" s="1"/>
  <c r="R4"/>
  <c r="Q4"/>
  <c r="P4"/>
  <c r="N4"/>
  <c r="M4"/>
  <c r="L4"/>
  <c r="J4"/>
  <c r="I4"/>
  <c r="H4"/>
  <c r="F4"/>
  <c r="E4"/>
  <c r="D4"/>
  <c r="G15"/>
  <c r="S16"/>
  <c r="O39"/>
  <c r="K9"/>
  <c r="S22"/>
  <c r="K46"/>
  <c r="S4"/>
  <c r="D27"/>
  <c r="G8"/>
  <c r="K12"/>
  <c r="G30"/>
  <c r="G39"/>
  <c r="G41"/>
  <c r="K45"/>
  <c r="F27"/>
  <c r="Q28"/>
  <c r="G6"/>
  <c r="R52"/>
  <c r="N26"/>
  <c r="G48"/>
  <c r="G14"/>
  <c r="S20"/>
  <c r="S36"/>
  <c r="S48"/>
  <c r="S37" i="5"/>
  <c r="D38" i="4"/>
  <c r="E38" s="1"/>
  <c r="F38" s="1"/>
  <c r="H38" i="5"/>
  <c r="I38" s="1"/>
  <c r="J38" s="1"/>
  <c r="L38" s="1"/>
  <c r="M38" s="1"/>
  <c r="N38" s="1"/>
  <c r="P38" s="1"/>
  <c r="Q38" s="1"/>
  <c r="R38" s="1"/>
  <c r="S38" s="1"/>
  <c r="C38" s="1"/>
  <c r="F38" i="3"/>
  <c r="H38" s="1"/>
  <c r="I38" s="1"/>
  <c r="J38" s="1"/>
  <c r="L38" s="1"/>
  <c r="D41" i="2"/>
  <c r="E41" s="1"/>
  <c r="F41" s="1"/>
  <c r="D41" i="4"/>
  <c r="D41" i="5"/>
  <c r="D41" i="3"/>
  <c r="H41" s="1"/>
  <c r="I41" s="1"/>
  <c r="J41" s="1"/>
  <c r="L41" s="1"/>
  <c r="M41" s="1"/>
  <c r="N41" s="1"/>
  <c r="P41" s="1"/>
  <c r="Q41" s="1"/>
  <c r="R41" s="1"/>
  <c r="S41" s="1"/>
  <c r="C41" s="1"/>
  <c r="N42" i="2"/>
  <c r="R42" s="1"/>
  <c r="S42" s="1"/>
  <c r="C42" s="1"/>
  <c r="Q42" i="3"/>
  <c r="R42" s="1"/>
  <c r="S42" s="1"/>
  <c r="C42" s="1"/>
  <c r="S45" i="5"/>
  <c r="K46" i="3"/>
  <c r="S46"/>
  <c r="C46" s="1"/>
  <c r="S35"/>
  <c r="C35" s="1"/>
  <c r="S36" i="5"/>
  <c r="C36" s="1"/>
  <c r="S36" i="3"/>
  <c r="C36" s="1"/>
  <c r="D39" i="2"/>
  <c r="D39" i="4"/>
  <c r="E39" s="1"/>
  <c r="F39" s="1"/>
  <c r="H39" s="1"/>
  <c r="I39" s="1"/>
  <c r="J39" s="1"/>
  <c r="L39" s="1"/>
  <c r="M39" s="1"/>
  <c r="N39" s="1"/>
  <c r="P39" s="1"/>
  <c r="Q39" s="1"/>
  <c r="R39" s="1"/>
  <c r="S39" s="1"/>
  <c r="C39" s="1"/>
  <c r="D39" i="5"/>
  <c r="D39" i="3"/>
  <c r="E39" s="1"/>
  <c r="F39" s="1"/>
  <c r="H39" s="1"/>
  <c r="I39" s="1"/>
  <c r="J39" s="1"/>
  <c r="L39" s="1"/>
  <c r="M39" s="1"/>
  <c r="N39" s="1"/>
  <c r="P39" s="1"/>
  <c r="Q39" s="1"/>
  <c r="R39" s="1"/>
  <c r="S39" s="1"/>
  <c r="C39" s="1"/>
  <c r="D40" i="2"/>
  <c r="E40" s="1"/>
  <c r="F40" s="1"/>
  <c r="D40" i="4"/>
  <c r="E40" s="1"/>
  <c r="F40" s="1"/>
  <c r="D40" i="5"/>
  <c r="D40" i="3"/>
  <c r="E40" s="1"/>
  <c r="F40" s="1"/>
  <c r="N43" i="2"/>
  <c r="R43" s="1"/>
  <c r="S43" s="1"/>
  <c r="C43" s="1"/>
  <c r="J44"/>
  <c r="M44" s="1"/>
  <c r="N44" s="1"/>
  <c r="S44" i="5"/>
  <c r="C44" s="1"/>
  <c r="F47" i="4"/>
  <c r="F47" i="5"/>
  <c r="H47" s="1"/>
  <c r="I47" s="1"/>
  <c r="J47" s="1"/>
  <c r="L47" s="1"/>
  <c r="M47" s="1"/>
  <c r="N47" s="1"/>
  <c r="P47" s="1"/>
  <c r="Q47" s="1"/>
  <c r="R47" s="1"/>
  <c r="S47" s="1"/>
  <c r="C47" s="1"/>
  <c r="F47" i="3"/>
  <c r="H47" s="1"/>
  <c r="I47" s="1"/>
  <c r="J47" s="1"/>
  <c r="L47" s="1"/>
  <c r="M47" s="1"/>
  <c r="N47" s="1"/>
  <c r="P47" s="1"/>
  <c r="Q47" s="1"/>
  <c r="R47" s="1"/>
  <c r="S47" s="1"/>
  <c r="C47" s="1"/>
  <c r="F48" i="2"/>
  <c r="H48" s="1"/>
  <c r="I48" s="1"/>
  <c r="F48" i="4"/>
  <c r="H48" s="1"/>
  <c r="I48" s="1"/>
  <c r="F48" i="5"/>
  <c r="H48" s="1"/>
  <c r="I48" s="1"/>
  <c r="J48" s="1"/>
  <c r="L48" s="1"/>
  <c r="M48" s="1"/>
  <c r="N48" s="1"/>
  <c r="P48" s="1"/>
  <c r="Q48" s="1"/>
  <c r="R48" s="1"/>
  <c r="S48" s="1"/>
  <c r="C48" s="1"/>
  <c r="F48" i="3"/>
  <c r="H48" s="1"/>
  <c r="I48" s="1"/>
  <c r="J48" s="1"/>
  <c r="L48" s="1"/>
  <c r="M48" s="1"/>
  <c r="N48" s="1"/>
  <c r="P48" s="1"/>
  <c r="Q48" s="1"/>
  <c r="R48" s="1"/>
  <c r="S48" s="1"/>
  <c r="C48" s="1"/>
  <c r="K42"/>
  <c r="E9" i="5"/>
  <c r="I10"/>
  <c r="H10" i="3"/>
  <c r="I11" i="2"/>
  <c r="K11" i="4"/>
  <c r="I11" i="5"/>
  <c r="F22" i="2"/>
  <c r="J22" s="1"/>
  <c r="F30" i="4"/>
  <c r="E22" i="5"/>
  <c r="H30" s="1"/>
  <c r="D23" i="2"/>
  <c r="J23" s="1"/>
  <c r="D23" i="4"/>
  <c r="D23" i="5"/>
  <c r="G23" s="1"/>
  <c r="D24" i="2"/>
  <c r="J24" s="1"/>
  <c r="D24" i="4"/>
  <c r="D24" i="5"/>
  <c r="D25" i="2"/>
  <c r="D25" i="4"/>
  <c r="F33"/>
  <c r="D25" i="5"/>
  <c r="G25" i="3"/>
  <c r="F26" i="2"/>
  <c r="I26" s="1"/>
  <c r="F26" i="5"/>
  <c r="I26" s="1"/>
  <c r="I26" i="3"/>
  <c r="J26" s="1"/>
  <c r="F27" i="2"/>
  <c r="J27" s="1"/>
  <c r="F28"/>
  <c r="J28" s="1"/>
  <c r="F29"/>
  <c r="I29" s="1"/>
  <c r="J29" s="1"/>
  <c r="I29" i="5"/>
  <c r="G10" i="4"/>
  <c r="G11" i="2"/>
  <c r="G11" i="4"/>
  <c r="G12" i="2"/>
  <c r="G12" i="4"/>
  <c r="G12" i="5"/>
  <c r="G14" i="2"/>
  <c r="G15"/>
  <c r="G15" i="3"/>
  <c r="G16" i="2"/>
  <c r="G16" i="3"/>
  <c r="G17" i="2"/>
  <c r="G17" i="3"/>
  <c r="G18" i="2"/>
  <c r="G30" s="1"/>
  <c r="G19" i="3"/>
  <c r="G20" i="2"/>
  <c r="G20" i="3"/>
  <c r="G22" i="5"/>
  <c r="G30" s="1"/>
  <c r="G26" i="4"/>
  <c r="G26" i="3"/>
  <c r="G27" i="4"/>
  <c r="G27" i="5"/>
  <c r="G27" i="3"/>
  <c r="G28" i="4"/>
  <c r="G35" i="2"/>
  <c r="G35" i="3"/>
  <c r="G36" i="2"/>
  <c r="G36" i="3"/>
  <c r="G37" i="2"/>
  <c r="G43" i="4"/>
  <c r="G44" i="2"/>
  <c r="G44" i="3"/>
  <c r="G45" i="4"/>
  <c r="G46"/>
  <c r="G46" i="3"/>
  <c r="G48" i="5"/>
  <c r="G50" i="3"/>
  <c r="D35" i="1"/>
  <c r="O36" i="2"/>
  <c r="J27" i="3"/>
  <c r="N27" s="1"/>
  <c r="K17"/>
  <c r="K36"/>
  <c r="L8"/>
  <c r="M8" s="1"/>
  <c r="N8" s="1"/>
  <c r="P8" s="1"/>
  <c r="S8" s="1"/>
  <c r="C8" s="1"/>
  <c r="R53" i="9"/>
  <c r="Q53"/>
  <c r="P53"/>
  <c r="N53"/>
  <c r="M53"/>
  <c r="L53"/>
  <c r="J53"/>
  <c r="I53"/>
  <c r="H53"/>
  <c r="F53"/>
  <c r="E53"/>
  <c r="D53"/>
  <c r="D54" s="1"/>
  <c r="E54" s="1"/>
  <c r="F54" s="1"/>
  <c r="H54" s="1"/>
  <c r="I54" s="1"/>
  <c r="J54" s="1"/>
  <c r="L54" s="1"/>
  <c r="M54" s="1"/>
  <c r="N54" s="1"/>
  <c r="P54" s="1"/>
  <c r="Q54" s="1"/>
  <c r="R54" s="1"/>
  <c r="R52"/>
  <c r="Q52"/>
  <c r="P52"/>
  <c r="N52"/>
  <c r="M52"/>
  <c r="L52"/>
  <c r="J52"/>
  <c r="I52"/>
  <c r="H52"/>
  <c r="F52"/>
  <c r="E52"/>
  <c r="D52"/>
  <c r="R51"/>
  <c r="Q51"/>
  <c r="P51"/>
  <c r="N51"/>
  <c r="M51"/>
  <c r="L51"/>
  <c r="J51"/>
  <c r="I51"/>
  <c r="H51"/>
  <c r="F51"/>
  <c r="E51"/>
  <c r="D51"/>
  <c r="S50"/>
  <c r="O50"/>
  <c r="K50"/>
  <c r="C50" s="1"/>
  <c r="G50"/>
  <c r="S49"/>
  <c r="O49"/>
  <c r="C49" s="1"/>
  <c r="K49"/>
  <c r="G49"/>
  <c r="S48"/>
  <c r="O48"/>
  <c r="K48"/>
  <c r="G48"/>
  <c r="C48" s="1"/>
  <c r="S47"/>
  <c r="O47"/>
  <c r="K47"/>
  <c r="G47"/>
  <c r="C47" s="1"/>
  <c r="S46"/>
  <c r="O46"/>
  <c r="K46"/>
  <c r="C46" s="1"/>
  <c r="G46"/>
  <c r="S45"/>
  <c r="O45"/>
  <c r="K45"/>
  <c r="G45"/>
  <c r="C45" s="1"/>
  <c r="S44"/>
  <c r="O44"/>
  <c r="K44"/>
  <c r="G44"/>
  <c r="C44" s="1"/>
  <c r="S43"/>
  <c r="O43"/>
  <c r="K43"/>
  <c r="G43"/>
  <c r="C43" s="1"/>
  <c r="S42"/>
  <c r="O42"/>
  <c r="K42"/>
  <c r="C42" s="1"/>
  <c r="G42"/>
  <c r="S41"/>
  <c r="O41"/>
  <c r="K41"/>
  <c r="G41"/>
  <c r="C41" s="1"/>
  <c r="S40"/>
  <c r="O40"/>
  <c r="K40"/>
  <c r="G40"/>
  <c r="C40" s="1"/>
  <c r="S39"/>
  <c r="O39"/>
  <c r="K39"/>
  <c r="G39"/>
  <c r="C39" s="1"/>
  <c r="S38"/>
  <c r="O38"/>
  <c r="K38"/>
  <c r="C38" s="1"/>
  <c r="G38"/>
  <c r="S37"/>
  <c r="O37"/>
  <c r="K37"/>
  <c r="G37"/>
  <c r="C37" s="1"/>
  <c r="S36"/>
  <c r="O36"/>
  <c r="K36"/>
  <c r="G36"/>
  <c r="C36" s="1"/>
  <c r="S35"/>
  <c r="O35"/>
  <c r="K35"/>
  <c r="G35"/>
  <c r="C35" s="1"/>
  <c r="S34"/>
  <c r="O34"/>
  <c r="K34"/>
  <c r="C34" s="1"/>
  <c r="G34"/>
  <c r="S33"/>
  <c r="O33"/>
  <c r="K33"/>
  <c r="G33"/>
  <c r="C33" s="1"/>
  <c r="S32"/>
  <c r="O32"/>
  <c r="K32"/>
  <c r="G32"/>
  <c r="C32"/>
  <c r="S31"/>
  <c r="O31"/>
  <c r="K31"/>
  <c r="C31" s="1"/>
  <c r="G31"/>
  <c r="S30"/>
  <c r="O30"/>
  <c r="K30"/>
  <c r="C30" s="1"/>
  <c r="G30"/>
  <c r="R29"/>
  <c r="Q29"/>
  <c r="P29"/>
  <c r="N29"/>
  <c r="M29"/>
  <c r="L29"/>
  <c r="J29"/>
  <c r="I29"/>
  <c r="H29"/>
  <c r="F29"/>
  <c r="E29"/>
  <c r="D29"/>
  <c r="R28"/>
  <c r="Q28"/>
  <c r="P28"/>
  <c r="N28"/>
  <c r="M28"/>
  <c r="L28"/>
  <c r="J28"/>
  <c r="I28"/>
  <c r="H28"/>
  <c r="F28"/>
  <c r="E28"/>
  <c r="D28"/>
  <c r="R27"/>
  <c r="Q27"/>
  <c r="P27"/>
  <c r="N27"/>
  <c r="M27"/>
  <c r="L27"/>
  <c r="J27"/>
  <c r="I27"/>
  <c r="H27"/>
  <c r="F27"/>
  <c r="E27"/>
  <c r="D27"/>
  <c r="R26"/>
  <c r="Q26"/>
  <c r="P26"/>
  <c r="N26"/>
  <c r="M26"/>
  <c r="L26"/>
  <c r="J26"/>
  <c r="I26"/>
  <c r="H26"/>
  <c r="F26"/>
  <c r="E26"/>
  <c r="D26"/>
  <c r="S25"/>
  <c r="O25"/>
  <c r="K25"/>
  <c r="G25"/>
  <c r="C25" s="1"/>
  <c r="S24"/>
  <c r="O24"/>
  <c r="K24"/>
  <c r="G24"/>
  <c r="C24" s="1"/>
  <c r="S23"/>
  <c r="O23"/>
  <c r="K23"/>
  <c r="G23"/>
  <c r="C23"/>
  <c r="S22"/>
  <c r="O22"/>
  <c r="K22"/>
  <c r="G22"/>
  <c r="C22" s="1"/>
  <c r="S21"/>
  <c r="O21"/>
  <c r="K21"/>
  <c r="G21"/>
  <c r="C21" s="1"/>
  <c r="S20"/>
  <c r="O20"/>
  <c r="K20"/>
  <c r="G20"/>
  <c r="C20" s="1"/>
  <c r="S19"/>
  <c r="O19"/>
  <c r="K19"/>
  <c r="G19"/>
  <c r="C19" s="1"/>
  <c r="S18"/>
  <c r="O18"/>
  <c r="K18"/>
  <c r="G18"/>
  <c r="C18" s="1"/>
  <c r="S17"/>
  <c r="O17"/>
  <c r="K17"/>
  <c r="G17"/>
  <c r="C17" s="1"/>
  <c r="S16"/>
  <c r="O16"/>
  <c r="K16"/>
  <c r="G16"/>
  <c r="C16" s="1"/>
  <c r="S15"/>
  <c r="O15"/>
  <c r="K15"/>
  <c r="G15"/>
  <c r="C15"/>
  <c r="S14"/>
  <c r="O14"/>
  <c r="K14"/>
  <c r="G14"/>
  <c r="C14" s="1"/>
  <c r="S13"/>
  <c r="O13"/>
  <c r="K13"/>
  <c r="G13"/>
  <c r="C13" s="1"/>
  <c r="S12"/>
  <c r="O12"/>
  <c r="K12"/>
  <c r="G12"/>
  <c r="C12" s="1"/>
  <c r="S11"/>
  <c r="O11"/>
  <c r="K11"/>
  <c r="G11"/>
  <c r="C11"/>
  <c r="S10"/>
  <c r="O10"/>
  <c r="K10"/>
  <c r="G10"/>
  <c r="C10" s="1"/>
  <c r="S9"/>
  <c r="S29" s="1"/>
  <c r="O9"/>
  <c r="O29" s="1"/>
  <c r="K9"/>
  <c r="K29" s="1"/>
  <c r="G9"/>
  <c r="G29" s="1"/>
  <c r="C29" s="1"/>
  <c r="S8"/>
  <c r="S28" s="1"/>
  <c r="O8"/>
  <c r="O28" s="1"/>
  <c r="K8"/>
  <c r="K28" s="1"/>
  <c r="G8"/>
  <c r="G28" s="1"/>
  <c r="C28" s="1"/>
  <c r="S7"/>
  <c r="S53" s="1"/>
  <c r="O7"/>
  <c r="O53" s="1"/>
  <c r="K7"/>
  <c r="K27" s="1"/>
  <c r="G7"/>
  <c r="G53" s="1"/>
  <c r="S6"/>
  <c r="S51" s="1"/>
  <c r="O6"/>
  <c r="O51" s="1"/>
  <c r="K6"/>
  <c r="K51" s="1"/>
  <c r="G6"/>
  <c r="G51" s="1"/>
  <c r="S5"/>
  <c r="O5"/>
  <c r="K5"/>
  <c r="G5"/>
  <c r="C5" s="1"/>
  <c r="S4"/>
  <c r="O4"/>
  <c r="K4"/>
  <c r="G4"/>
  <c r="C4" s="1"/>
  <c r="R53" i="8"/>
  <c r="Q53"/>
  <c r="P53"/>
  <c r="N53"/>
  <c r="M53"/>
  <c r="L53"/>
  <c r="J53"/>
  <c r="I53"/>
  <c r="H53"/>
  <c r="F53"/>
  <c r="E53"/>
  <c r="D53"/>
  <c r="D54"/>
  <c r="R52"/>
  <c r="Q52"/>
  <c r="P52"/>
  <c r="N52"/>
  <c r="M52"/>
  <c r="L52"/>
  <c r="J52"/>
  <c r="I52"/>
  <c r="H52"/>
  <c r="F52"/>
  <c r="E52"/>
  <c r="D52"/>
  <c r="R51"/>
  <c r="Q51"/>
  <c r="P51"/>
  <c r="N51"/>
  <c r="M51"/>
  <c r="L51"/>
  <c r="J51"/>
  <c r="I51"/>
  <c r="H51"/>
  <c r="F51"/>
  <c r="E51"/>
  <c r="D51"/>
  <c r="S50"/>
  <c r="O50"/>
  <c r="K50"/>
  <c r="G50"/>
  <c r="C50" s="1"/>
  <c r="S49"/>
  <c r="O49"/>
  <c r="K49"/>
  <c r="G49"/>
  <c r="C49" s="1"/>
  <c r="S48"/>
  <c r="O48"/>
  <c r="K48"/>
  <c r="G48"/>
  <c r="C48" s="1"/>
  <c r="S47"/>
  <c r="O47"/>
  <c r="K47"/>
  <c r="G47"/>
  <c r="C47"/>
  <c r="S46"/>
  <c r="O46"/>
  <c r="K46"/>
  <c r="G46"/>
  <c r="C46" s="1"/>
  <c r="S45"/>
  <c r="O45"/>
  <c r="K45"/>
  <c r="G45"/>
  <c r="C45" s="1"/>
  <c r="S44"/>
  <c r="O44"/>
  <c r="K44"/>
  <c r="G44"/>
  <c r="C44" s="1"/>
  <c r="S43"/>
  <c r="O43"/>
  <c r="K43"/>
  <c r="G43"/>
  <c r="C43"/>
  <c r="S42"/>
  <c r="O42"/>
  <c r="K42"/>
  <c r="G42"/>
  <c r="C42" s="1"/>
  <c r="S41"/>
  <c r="O41"/>
  <c r="K41"/>
  <c r="G41"/>
  <c r="C41" s="1"/>
  <c r="S40"/>
  <c r="O40"/>
  <c r="K40"/>
  <c r="G40"/>
  <c r="C40" s="1"/>
  <c r="S39"/>
  <c r="O39"/>
  <c r="K39"/>
  <c r="G39"/>
  <c r="C39"/>
  <c r="S38"/>
  <c r="O38"/>
  <c r="K38"/>
  <c r="G38"/>
  <c r="C38" s="1"/>
  <c r="S37"/>
  <c r="O37"/>
  <c r="K37"/>
  <c r="G37"/>
  <c r="C37" s="1"/>
  <c r="S36"/>
  <c r="O36"/>
  <c r="K36"/>
  <c r="G36"/>
  <c r="C36" s="1"/>
  <c r="S35"/>
  <c r="O35"/>
  <c r="K35"/>
  <c r="G35"/>
  <c r="C35"/>
  <c r="S34"/>
  <c r="O34"/>
  <c r="K34"/>
  <c r="G34"/>
  <c r="C34" s="1"/>
  <c r="S33"/>
  <c r="O33"/>
  <c r="K33"/>
  <c r="G33"/>
  <c r="C33" s="1"/>
  <c r="S32"/>
  <c r="O32"/>
  <c r="K32"/>
  <c r="G32"/>
  <c r="C32" s="1"/>
  <c r="S31"/>
  <c r="O31"/>
  <c r="K31"/>
  <c r="G31"/>
  <c r="C31"/>
  <c r="S30"/>
  <c r="O30"/>
  <c r="K30"/>
  <c r="G30"/>
  <c r="C30" s="1"/>
  <c r="R29"/>
  <c r="Q29"/>
  <c r="P29"/>
  <c r="N29"/>
  <c r="M29"/>
  <c r="L29"/>
  <c r="J29"/>
  <c r="I29"/>
  <c r="H29"/>
  <c r="F29"/>
  <c r="E29"/>
  <c r="D29"/>
  <c r="R28"/>
  <c r="Q28"/>
  <c r="P28"/>
  <c r="N28"/>
  <c r="M28"/>
  <c r="L28"/>
  <c r="J28"/>
  <c r="I28"/>
  <c r="H28"/>
  <c r="F28"/>
  <c r="E28"/>
  <c r="D28"/>
  <c r="R27"/>
  <c r="Q27"/>
  <c r="P27"/>
  <c r="N27"/>
  <c r="M27"/>
  <c r="L27"/>
  <c r="J27"/>
  <c r="I27"/>
  <c r="H27"/>
  <c r="G27"/>
  <c r="F27"/>
  <c r="E27"/>
  <c r="D27"/>
  <c r="R26"/>
  <c r="Q26"/>
  <c r="P26"/>
  <c r="N26"/>
  <c r="M26"/>
  <c r="L26"/>
  <c r="J26"/>
  <c r="I26"/>
  <c r="H26"/>
  <c r="F26"/>
  <c r="E26"/>
  <c r="D26"/>
  <c r="S25"/>
  <c r="O25"/>
  <c r="K25"/>
  <c r="G25"/>
  <c r="C25" s="1"/>
  <c r="S24"/>
  <c r="O24"/>
  <c r="K24"/>
  <c r="C24" s="1"/>
  <c r="G24"/>
  <c r="S23"/>
  <c r="O23"/>
  <c r="K23"/>
  <c r="C23" s="1"/>
  <c r="G23"/>
  <c r="S22"/>
  <c r="O22"/>
  <c r="K22"/>
  <c r="G22"/>
  <c r="C22" s="1"/>
  <c r="S21"/>
  <c r="O21"/>
  <c r="K21"/>
  <c r="G21"/>
  <c r="C21" s="1"/>
  <c r="S20"/>
  <c r="O20"/>
  <c r="K20"/>
  <c r="C20" s="1"/>
  <c r="G20"/>
  <c r="S19"/>
  <c r="O19"/>
  <c r="K19"/>
  <c r="C19" s="1"/>
  <c r="G19"/>
  <c r="S18"/>
  <c r="O18"/>
  <c r="K18"/>
  <c r="G18"/>
  <c r="C18" s="1"/>
  <c r="S17"/>
  <c r="O17"/>
  <c r="K17"/>
  <c r="G17"/>
  <c r="C17" s="1"/>
  <c r="S16"/>
  <c r="O16"/>
  <c r="K16"/>
  <c r="C16" s="1"/>
  <c r="G16"/>
  <c r="S15"/>
  <c r="O15"/>
  <c r="K15"/>
  <c r="C15" s="1"/>
  <c r="G15"/>
  <c r="S14"/>
  <c r="O14"/>
  <c r="K14"/>
  <c r="G14"/>
  <c r="C14" s="1"/>
  <c r="S13"/>
  <c r="O13"/>
  <c r="K13"/>
  <c r="G13"/>
  <c r="C13" s="1"/>
  <c r="S12"/>
  <c r="O12"/>
  <c r="K12"/>
  <c r="C12" s="1"/>
  <c r="G12"/>
  <c r="S11"/>
  <c r="O11"/>
  <c r="O27" s="1"/>
  <c r="K11"/>
  <c r="C11" s="1"/>
  <c r="G11"/>
  <c r="S10"/>
  <c r="O10"/>
  <c r="K10"/>
  <c r="G10"/>
  <c r="C10" s="1"/>
  <c r="S9"/>
  <c r="S29" s="1"/>
  <c r="O9"/>
  <c r="O29" s="1"/>
  <c r="K9"/>
  <c r="K29" s="1"/>
  <c r="G9"/>
  <c r="G29" s="1"/>
  <c r="S8"/>
  <c r="S52"/>
  <c r="O8"/>
  <c r="O52"/>
  <c r="K8"/>
  <c r="K28" s="1"/>
  <c r="K52"/>
  <c r="G8"/>
  <c r="G28" s="1"/>
  <c r="G52"/>
  <c r="S7"/>
  <c r="S53"/>
  <c r="O7"/>
  <c r="O53"/>
  <c r="K7"/>
  <c r="K27" s="1"/>
  <c r="C27" s="1"/>
  <c r="K53"/>
  <c r="G7"/>
  <c r="G53"/>
  <c r="C7"/>
  <c r="S6"/>
  <c r="S51" s="1"/>
  <c r="O6"/>
  <c r="O51" s="1"/>
  <c r="K6"/>
  <c r="K51" s="1"/>
  <c r="G6"/>
  <c r="G51" s="1"/>
  <c r="S5"/>
  <c r="O5"/>
  <c r="K5"/>
  <c r="G5"/>
  <c r="C5" s="1"/>
  <c r="S4"/>
  <c r="O4"/>
  <c r="K4"/>
  <c r="C4" s="1"/>
  <c r="G4"/>
  <c r="R53" i="7"/>
  <c r="Q53"/>
  <c r="P53"/>
  <c r="N53"/>
  <c r="M53"/>
  <c r="L53"/>
  <c r="J53"/>
  <c r="I53"/>
  <c r="H53"/>
  <c r="F53"/>
  <c r="E53"/>
  <c r="D53"/>
  <c r="D54"/>
  <c r="R52"/>
  <c r="Q52"/>
  <c r="P52"/>
  <c r="N52"/>
  <c r="M52"/>
  <c r="L52"/>
  <c r="J52"/>
  <c r="I52"/>
  <c r="H52"/>
  <c r="F52"/>
  <c r="E52"/>
  <c r="D52"/>
  <c r="R51"/>
  <c r="Q51"/>
  <c r="P51"/>
  <c r="N51"/>
  <c r="M51"/>
  <c r="L51"/>
  <c r="J51"/>
  <c r="I51"/>
  <c r="H51"/>
  <c r="F51"/>
  <c r="E51"/>
  <c r="D51"/>
  <c r="S50"/>
  <c r="O50"/>
  <c r="K50"/>
  <c r="G50"/>
  <c r="C50" s="1"/>
  <c r="S49"/>
  <c r="O49"/>
  <c r="K49"/>
  <c r="G49"/>
  <c r="C49" s="1"/>
  <c r="S48"/>
  <c r="O48"/>
  <c r="K48"/>
  <c r="C48" s="1"/>
  <c r="G48"/>
  <c r="S47"/>
  <c r="O47"/>
  <c r="K47"/>
  <c r="C47" s="1"/>
  <c r="G47"/>
  <c r="S46"/>
  <c r="O46"/>
  <c r="K46"/>
  <c r="G46"/>
  <c r="C46" s="1"/>
  <c r="S45"/>
  <c r="O45"/>
  <c r="K45"/>
  <c r="G45"/>
  <c r="C45" s="1"/>
  <c r="S44"/>
  <c r="O44"/>
  <c r="K44"/>
  <c r="C44" s="1"/>
  <c r="G44"/>
  <c r="S43"/>
  <c r="O43"/>
  <c r="K43"/>
  <c r="C43" s="1"/>
  <c r="G43"/>
  <c r="S42"/>
  <c r="O42"/>
  <c r="K42"/>
  <c r="G42"/>
  <c r="C42" s="1"/>
  <c r="S41"/>
  <c r="O41"/>
  <c r="K41"/>
  <c r="G41"/>
  <c r="C41" s="1"/>
  <c r="S40"/>
  <c r="O40"/>
  <c r="K40"/>
  <c r="C40" s="1"/>
  <c r="G40"/>
  <c r="S39"/>
  <c r="O39"/>
  <c r="K39"/>
  <c r="C39" s="1"/>
  <c r="G39"/>
  <c r="S38"/>
  <c r="O38"/>
  <c r="K38"/>
  <c r="G38"/>
  <c r="C38" s="1"/>
  <c r="S37"/>
  <c r="O37"/>
  <c r="K37"/>
  <c r="G37"/>
  <c r="C37" s="1"/>
  <c r="S36"/>
  <c r="O36"/>
  <c r="K36"/>
  <c r="C36" s="1"/>
  <c r="G36"/>
  <c r="S35"/>
  <c r="O35"/>
  <c r="K35"/>
  <c r="C35" s="1"/>
  <c r="G35"/>
  <c r="S34"/>
  <c r="O34"/>
  <c r="K34"/>
  <c r="G34"/>
  <c r="C34" s="1"/>
  <c r="S33"/>
  <c r="O33"/>
  <c r="K33"/>
  <c r="G33"/>
  <c r="C33" s="1"/>
  <c r="S32"/>
  <c r="O32"/>
  <c r="K32"/>
  <c r="C32" s="1"/>
  <c r="G32"/>
  <c r="S31"/>
  <c r="O31"/>
  <c r="K31"/>
  <c r="G31"/>
  <c r="C31" s="1"/>
  <c r="S30"/>
  <c r="O30"/>
  <c r="K30"/>
  <c r="G30"/>
  <c r="C30" s="1"/>
  <c r="R29"/>
  <c r="Q29"/>
  <c r="P29"/>
  <c r="N29"/>
  <c r="M29"/>
  <c r="L29"/>
  <c r="J29"/>
  <c r="I29"/>
  <c r="H29"/>
  <c r="F29"/>
  <c r="E29"/>
  <c r="D29"/>
  <c r="R28"/>
  <c r="Q28"/>
  <c r="P28"/>
  <c r="N28"/>
  <c r="M28"/>
  <c r="L28"/>
  <c r="J28"/>
  <c r="I28"/>
  <c r="H28"/>
  <c r="F28"/>
  <c r="E28"/>
  <c r="D28"/>
  <c r="R27"/>
  <c r="Q27"/>
  <c r="P27"/>
  <c r="N27"/>
  <c r="M27"/>
  <c r="L27"/>
  <c r="J27"/>
  <c r="I27"/>
  <c r="H27"/>
  <c r="F27"/>
  <c r="E27"/>
  <c r="D27"/>
  <c r="R26"/>
  <c r="Q26"/>
  <c r="P26"/>
  <c r="N26"/>
  <c r="M26"/>
  <c r="L26"/>
  <c r="J26"/>
  <c r="I26"/>
  <c r="H26"/>
  <c r="F26"/>
  <c r="E26"/>
  <c r="D26"/>
  <c r="S25"/>
  <c r="O25"/>
  <c r="K25"/>
  <c r="C25"/>
  <c r="G25"/>
  <c r="S24"/>
  <c r="O24"/>
  <c r="C24"/>
  <c r="K24"/>
  <c r="G24"/>
  <c r="S23"/>
  <c r="C23"/>
  <c r="O23"/>
  <c r="K23"/>
  <c r="G23"/>
  <c r="S22"/>
  <c r="O22"/>
  <c r="K22"/>
  <c r="G22"/>
  <c r="C22"/>
  <c r="S21"/>
  <c r="O21"/>
  <c r="K21"/>
  <c r="C21"/>
  <c r="G21"/>
  <c r="S20"/>
  <c r="O20"/>
  <c r="C20"/>
  <c r="K20"/>
  <c r="G20"/>
  <c r="S19"/>
  <c r="O19"/>
  <c r="K19"/>
  <c r="G19"/>
  <c r="C19" s="1"/>
  <c r="S18"/>
  <c r="O18"/>
  <c r="K18"/>
  <c r="G18"/>
  <c r="C18"/>
  <c r="S17"/>
  <c r="O17"/>
  <c r="K17"/>
  <c r="C17"/>
  <c r="G17"/>
  <c r="S16"/>
  <c r="O16"/>
  <c r="C16"/>
  <c r="K16"/>
  <c r="G16"/>
  <c r="S15"/>
  <c r="O15"/>
  <c r="K15"/>
  <c r="G15"/>
  <c r="C15" s="1"/>
  <c r="S14"/>
  <c r="O14"/>
  <c r="K14"/>
  <c r="G14"/>
  <c r="C14"/>
  <c r="S13"/>
  <c r="O13"/>
  <c r="K13"/>
  <c r="C13"/>
  <c r="G13"/>
  <c r="S12"/>
  <c r="O12"/>
  <c r="C12"/>
  <c r="K12"/>
  <c r="G12"/>
  <c r="S11"/>
  <c r="O11"/>
  <c r="K11"/>
  <c r="G11"/>
  <c r="C11" s="1"/>
  <c r="S10"/>
  <c r="O10"/>
  <c r="K10"/>
  <c r="G10"/>
  <c r="C10"/>
  <c r="S9"/>
  <c r="S29"/>
  <c r="O9"/>
  <c r="O29"/>
  <c r="K9"/>
  <c r="K29"/>
  <c r="G9"/>
  <c r="G29"/>
  <c r="C29" s="1"/>
  <c r="S8"/>
  <c r="S28" s="1"/>
  <c r="O8"/>
  <c r="O28" s="1"/>
  <c r="K8"/>
  <c r="K28" s="1"/>
  <c r="G8"/>
  <c r="G28" s="1"/>
  <c r="S7"/>
  <c r="S53"/>
  <c r="O7"/>
  <c r="O27" s="1"/>
  <c r="O53"/>
  <c r="K7"/>
  <c r="K27" s="1"/>
  <c r="K53"/>
  <c r="G7"/>
  <c r="G27" s="1"/>
  <c r="C27" s="1"/>
  <c r="G53"/>
  <c r="S6"/>
  <c r="S51" s="1"/>
  <c r="O6"/>
  <c r="O51" s="1"/>
  <c r="K6"/>
  <c r="K51" s="1"/>
  <c r="G6"/>
  <c r="G51" s="1"/>
  <c r="S5"/>
  <c r="O5"/>
  <c r="K5"/>
  <c r="G5"/>
  <c r="C5" s="1"/>
  <c r="S4"/>
  <c r="O4"/>
  <c r="K4"/>
  <c r="G4"/>
  <c r="C4" s="1"/>
  <c r="R53" i="6"/>
  <c r="Q53"/>
  <c r="P53"/>
  <c r="N53"/>
  <c r="M53"/>
  <c r="L53"/>
  <c r="J53"/>
  <c r="I53"/>
  <c r="H53"/>
  <c r="F53"/>
  <c r="E53"/>
  <c r="D53"/>
  <c r="D54"/>
  <c r="R52"/>
  <c r="Q52"/>
  <c r="P52"/>
  <c r="N52"/>
  <c r="M52"/>
  <c r="L52"/>
  <c r="J52"/>
  <c r="I52"/>
  <c r="H52"/>
  <c r="F52"/>
  <c r="E52"/>
  <c r="D52"/>
  <c r="R51"/>
  <c r="Q51"/>
  <c r="P51"/>
  <c r="N51"/>
  <c r="M51"/>
  <c r="L51"/>
  <c r="J51"/>
  <c r="I51"/>
  <c r="H51"/>
  <c r="F51"/>
  <c r="E51"/>
  <c r="D51"/>
  <c r="S50"/>
  <c r="O50"/>
  <c r="K50"/>
  <c r="G50"/>
  <c r="C50" s="1"/>
  <c r="S49"/>
  <c r="O49"/>
  <c r="K49"/>
  <c r="C49" s="1"/>
  <c r="G49"/>
  <c r="S48"/>
  <c r="O48"/>
  <c r="K48"/>
  <c r="G48"/>
  <c r="C48" s="1"/>
  <c r="S47"/>
  <c r="O47"/>
  <c r="K47"/>
  <c r="G47"/>
  <c r="C47"/>
  <c r="S46"/>
  <c r="O46"/>
  <c r="K46"/>
  <c r="G46"/>
  <c r="C46" s="1"/>
  <c r="S45"/>
  <c r="O45"/>
  <c r="K45"/>
  <c r="C45" s="1"/>
  <c r="G45"/>
  <c r="S44"/>
  <c r="O44"/>
  <c r="K44"/>
  <c r="G44"/>
  <c r="C44" s="1"/>
  <c r="S43"/>
  <c r="O43"/>
  <c r="K43"/>
  <c r="G43"/>
  <c r="C43"/>
  <c r="S42"/>
  <c r="O42"/>
  <c r="K42"/>
  <c r="G42"/>
  <c r="C42" s="1"/>
  <c r="S41"/>
  <c r="O41"/>
  <c r="K41"/>
  <c r="C41" s="1"/>
  <c r="G41"/>
  <c r="S40"/>
  <c r="O40"/>
  <c r="K40"/>
  <c r="G40"/>
  <c r="C40" s="1"/>
  <c r="S39"/>
  <c r="O39"/>
  <c r="K39"/>
  <c r="G39"/>
  <c r="C39"/>
  <c r="S38"/>
  <c r="O38"/>
  <c r="K38"/>
  <c r="G38"/>
  <c r="C38" s="1"/>
  <c r="S37"/>
  <c r="O37"/>
  <c r="K37"/>
  <c r="C37" s="1"/>
  <c r="G37"/>
  <c r="S36"/>
  <c r="O36"/>
  <c r="K36"/>
  <c r="G36"/>
  <c r="C36" s="1"/>
  <c r="S35"/>
  <c r="O35"/>
  <c r="K35"/>
  <c r="G35"/>
  <c r="C35"/>
  <c r="S34"/>
  <c r="O34"/>
  <c r="K34"/>
  <c r="G34"/>
  <c r="C34" s="1"/>
  <c r="S33"/>
  <c r="O33"/>
  <c r="K33"/>
  <c r="C33" s="1"/>
  <c r="G33"/>
  <c r="S32"/>
  <c r="O32"/>
  <c r="K32"/>
  <c r="G32"/>
  <c r="C32" s="1"/>
  <c r="S31"/>
  <c r="O31"/>
  <c r="K31"/>
  <c r="G31"/>
  <c r="C31" s="1"/>
  <c r="S30"/>
  <c r="O30"/>
  <c r="K30"/>
  <c r="G30"/>
  <c r="C30" s="1"/>
  <c r="R29"/>
  <c r="Q29"/>
  <c r="P29"/>
  <c r="N29"/>
  <c r="M29"/>
  <c r="L29"/>
  <c r="J29"/>
  <c r="I29"/>
  <c r="H29"/>
  <c r="F29"/>
  <c r="E29"/>
  <c r="D29"/>
  <c r="R28"/>
  <c r="Q28"/>
  <c r="P28"/>
  <c r="N28"/>
  <c r="M28"/>
  <c r="L28"/>
  <c r="J28"/>
  <c r="I28"/>
  <c r="H28"/>
  <c r="F28"/>
  <c r="E28"/>
  <c r="D28"/>
  <c r="R27"/>
  <c r="Q27"/>
  <c r="P27"/>
  <c r="N27"/>
  <c r="M27"/>
  <c r="L27"/>
  <c r="J27"/>
  <c r="I27"/>
  <c r="H27"/>
  <c r="F27"/>
  <c r="E27"/>
  <c r="D27"/>
  <c r="R26"/>
  <c r="Q26"/>
  <c r="P26"/>
  <c r="N26"/>
  <c r="M26"/>
  <c r="L26"/>
  <c r="J26"/>
  <c r="I26"/>
  <c r="H26"/>
  <c r="F26"/>
  <c r="E26"/>
  <c r="D26"/>
  <c r="S25"/>
  <c r="O25"/>
  <c r="K25"/>
  <c r="C25" s="1"/>
  <c r="G25"/>
  <c r="S24"/>
  <c r="O24"/>
  <c r="K24"/>
  <c r="G24"/>
  <c r="C24" s="1"/>
  <c r="S23"/>
  <c r="O23"/>
  <c r="K23"/>
  <c r="G23"/>
  <c r="C23"/>
  <c r="S22"/>
  <c r="O22"/>
  <c r="K22"/>
  <c r="G22"/>
  <c r="C22" s="1"/>
  <c r="S21"/>
  <c r="O21"/>
  <c r="K21"/>
  <c r="C21" s="1"/>
  <c r="G21"/>
  <c r="S20"/>
  <c r="O20"/>
  <c r="C20" s="1"/>
  <c r="K20"/>
  <c r="G20"/>
  <c r="S19"/>
  <c r="O19"/>
  <c r="K19"/>
  <c r="G19"/>
  <c r="C19" s="1"/>
  <c r="S18"/>
  <c r="O18"/>
  <c r="K18"/>
  <c r="G18"/>
  <c r="C18" s="1"/>
  <c r="S17"/>
  <c r="O17"/>
  <c r="K17"/>
  <c r="C17" s="1"/>
  <c r="G17"/>
  <c r="S16"/>
  <c r="O16"/>
  <c r="C16" s="1"/>
  <c r="K16"/>
  <c r="G16"/>
  <c r="S15"/>
  <c r="O15"/>
  <c r="K15"/>
  <c r="G15"/>
  <c r="C15"/>
  <c r="S14"/>
  <c r="O14"/>
  <c r="K14"/>
  <c r="G14"/>
  <c r="C14" s="1"/>
  <c r="S13"/>
  <c r="O13"/>
  <c r="K13"/>
  <c r="C13" s="1"/>
  <c r="G13"/>
  <c r="S12"/>
  <c r="O12"/>
  <c r="C12" s="1"/>
  <c r="K12"/>
  <c r="G12"/>
  <c r="S11"/>
  <c r="O11"/>
  <c r="K11"/>
  <c r="G11"/>
  <c r="C11"/>
  <c r="S10"/>
  <c r="O10"/>
  <c r="K10"/>
  <c r="G10"/>
  <c r="C10" s="1"/>
  <c r="S9"/>
  <c r="S29" s="1"/>
  <c r="O9"/>
  <c r="O29" s="1"/>
  <c r="K9"/>
  <c r="K29" s="1"/>
  <c r="G9"/>
  <c r="G29" s="1"/>
  <c r="S8"/>
  <c r="S53" s="1"/>
  <c r="O8"/>
  <c r="O53" s="1"/>
  <c r="K8"/>
  <c r="K53" s="1"/>
  <c r="G8"/>
  <c r="G53" s="1"/>
  <c r="S7"/>
  <c r="S27" s="1"/>
  <c r="O7"/>
  <c r="O27" s="1"/>
  <c r="K7"/>
  <c r="K27" s="1"/>
  <c r="G7"/>
  <c r="G27" s="1"/>
  <c r="S6"/>
  <c r="S51" s="1"/>
  <c r="O6"/>
  <c r="O51" s="1"/>
  <c r="K6"/>
  <c r="K51" s="1"/>
  <c r="G6"/>
  <c r="G51" s="1"/>
  <c r="S5"/>
  <c r="O5"/>
  <c r="K5"/>
  <c r="G5"/>
  <c r="C5"/>
  <c r="S4"/>
  <c r="O4"/>
  <c r="K4"/>
  <c r="C4" s="1"/>
  <c r="G4"/>
  <c r="I27" i="5"/>
  <c r="I30"/>
  <c r="C8" i="9"/>
  <c r="C7"/>
  <c r="C9"/>
  <c r="S27"/>
  <c r="C6"/>
  <c r="G26"/>
  <c r="K26"/>
  <c r="O26"/>
  <c r="S26"/>
  <c r="G52"/>
  <c r="K52"/>
  <c r="O52"/>
  <c r="S52"/>
  <c r="E54" i="8"/>
  <c r="F54" s="1"/>
  <c r="H54" s="1"/>
  <c r="I54" s="1"/>
  <c r="J54" s="1"/>
  <c r="L54" s="1"/>
  <c r="M54" s="1"/>
  <c r="N54" s="1"/>
  <c r="P54" s="1"/>
  <c r="Q54" s="1"/>
  <c r="R54" s="1"/>
  <c r="S27"/>
  <c r="C8"/>
  <c r="O28"/>
  <c r="S28"/>
  <c r="C9"/>
  <c r="C6"/>
  <c r="G26"/>
  <c r="K26"/>
  <c r="O26"/>
  <c r="S26"/>
  <c r="E54" i="7"/>
  <c r="F54" s="1"/>
  <c r="H54" s="1"/>
  <c r="I54" s="1"/>
  <c r="J54" s="1"/>
  <c r="L54" s="1"/>
  <c r="M54" s="1"/>
  <c r="N54" s="1"/>
  <c r="P54" s="1"/>
  <c r="Q54" s="1"/>
  <c r="R54" s="1"/>
  <c r="S27"/>
  <c r="C8"/>
  <c r="C9"/>
  <c r="C6"/>
  <c r="G26"/>
  <c r="K26"/>
  <c r="O26"/>
  <c r="S26"/>
  <c r="G52"/>
  <c r="K52"/>
  <c r="O52"/>
  <c r="S52"/>
  <c r="F54" i="6"/>
  <c r="H54" s="1"/>
  <c r="I54" s="1"/>
  <c r="J54" s="1"/>
  <c r="L54" s="1"/>
  <c r="M54" s="1"/>
  <c r="N54" s="1"/>
  <c r="P54" s="1"/>
  <c r="Q54" s="1"/>
  <c r="R54" s="1"/>
  <c r="E54"/>
  <c r="C8"/>
  <c r="G28"/>
  <c r="K28"/>
  <c r="O28"/>
  <c r="S28"/>
  <c r="C9"/>
  <c r="C6"/>
  <c r="G26"/>
  <c r="C26" s="1"/>
  <c r="K26"/>
  <c r="O26"/>
  <c r="S26"/>
  <c r="G52"/>
  <c r="K52"/>
  <c r="O52"/>
  <c r="S52"/>
  <c r="C26" i="9"/>
  <c r="C26" i="8"/>
  <c r="C26" i="7"/>
  <c r="C28" i="6"/>
  <c r="S70" i="1"/>
  <c r="C70" s="1"/>
  <c r="S72"/>
  <c r="C72" s="1"/>
  <c r="S73"/>
  <c r="C73" s="1"/>
  <c r="S74"/>
  <c r="C74" s="1"/>
  <c r="S75"/>
  <c r="C75" s="1"/>
  <c r="S76"/>
  <c r="C76" s="1"/>
  <c r="S77"/>
  <c r="C77" s="1"/>
  <c r="S78"/>
  <c r="C78" s="1"/>
  <c r="S79"/>
  <c r="C79" s="1"/>
  <c r="C80"/>
  <c r="S81"/>
  <c r="C81" s="1"/>
  <c r="S82"/>
  <c r="C82" s="1"/>
  <c r="S60"/>
  <c r="C60" s="1"/>
  <c r="S61"/>
  <c r="C61" s="1"/>
  <c r="S62"/>
  <c r="C62" s="1"/>
  <c r="S63"/>
  <c r="C63" s="1"/>
  <c r="S64"/>
  <c r="C64" s="1"/>
  <c r="S65"/>
  <c r="C65" s="1"/>
  <c r="S66"/>
  <c r="C66" s="1"/>
  <c r="S67"/>
  <c r="C67" s="1"/>
  <c r="S53"/>
  <c r="C53" s="1"/>
  <c r="S54"/>
  <c r="C54" s="1"/>
  <c r="S55"/>
  <c r="C55" s="1"/>
  <c r="S57"/>
  <c r="C57" s="1"/>
  <c r="O70"/>
  <c r="O71"/>
  <c r="O72"/>
  <c r="O74"/>
  <c r="O75"/>
  <c r="O76"/>
  <c r="O77"/>
  <c r="O78"/>
  <c r="O80"/>
  <c r="O81"/>
  <c r="O82"/>
  <c r="O60"/>
  <c r="O61"/>
  <c r="O62"/>
  <c r="O63"/>
  <c r="O64"/>
  <c r="O65"/>
  <c r="O66"/>
  <c r="O67"/>
  <c r="O53"/>
  <c r="O54"/>
  <c r="O55"/>
  <c r="O57"/>
  <c r="K70"/>
  <c r="K71"/>
  <c r="K72"/>
  <c r="K74"/>
  <c r="K75"/>
  <c r="K76"/>
  <c r="K77"/>
  <c r="K79"/>
  <c r="K80"/>
  <c r="K81"/>
  <c r="K82"/>
  <c r="K60"/>
  <c r="K61"/>
  <c r="K62"/>
  <c r="K63"/>
  <c r="K64"/>
  <c r="K65"/>
  <c r="K66"/>
  <c r="K67"/>
  <c r="K53"/>
  <c r="K54"/>
  <c r="K55"/>
  <c r="K57"/>
  <c r="G71"/>
  <c r="G72"/>
  <c r="G73"/>
  <c r="G75"/>
  <c r="G76"/>
  <c r="G77"/>
  <c r="G79"/>
  <c r="G80"/>
  <c r="G81"/>
  <c r="G82"/>
  <c r="G60"/>
  <c r="G61"/>
  <c r="G62"/>
  <c r="G63"/>
  <c r="G64"/>
  <c r="G65"/>
  <c r="G66"/>
  <c r="G67"/>
  <c r="G53"/>
  <c r="G54"/>
  <c r="G55"/>
  <c r="G57"/>
  <c r="J82"/>
  <c r="L82"/>
  <c r="M82"/>
  <c r="N82"/>
  <c r="P82"/>
  <c r="Q82"/>
  <c r="R82"/>
  <c r="E81"/>
  <c r="F81"/>
  <c r="H81"/>
  <c r="I81"/>
  <c r="J81"/>
  <c r="L81"/>
  <c r="M81"/>
  <c r="N81"/>
  <c r="P81"/>
  <c r="Q81"/>
  <c r="R81"/>
  <c r="P80"/>
  <c r="Q80"/>
  <c r="R80"/>
  <c r="P79"/>
  <c r="Q79"/>
  <c r="R79"/>
  <c r="H78"/>
  <c r="I78"/>
  <c r="J78"/>
  <c r="L78"/>
  <c r="M78"/>
  <c r="N78"/>
  <c r="P78"/>
  <c r="Q78"/>
  <c r="R78"/>
  <c r="N77"/>
  <c r="P77"/>
  <c r="Q77"/>
  <c r="R77"/>
  <c r="I76"/>
  <c r="J76"/>
  <c r="L76"/>
  <c r="M76"/>
  <c r="N76"/>
  <c r="P76"/>
  <c r="Q76"/>
  <c r="R76"/>
  <c r="P75"/>
  <c r="Q75"/>
  <c r="R75"/>
  <c r="I74"/>
  <c r="J74"/>
  <c r="L74"/>
  <c r="M74"/>
  <c r="N74"/>
  <c r="P74"/>
  <c r="Q74"/>
  <c r="R74"/>
  <c r="P73"/>
  <c r="Q73"/>
  <c r="R73"/>
  <c r="H72"/>
  <c r="I72"/>
  <c r="J72"/>
  <c r="L72"/>
  <c r="M72"/>
  <c r="N72"/>
  <c r="P72"/>
  <c r="Q72"/>
  <c r="R72"/>
  <c r="I71"/>
  <c r="J71"/>
  <c r="L71"/>
  <c r="M71"/>
  <c r="N71"/>
  <c r="P71"/>
  <c r="Q71"/>
  <c r="R71"/>
  <c r="I70"/>
  <c r="J70"/>
  <c r="L70"/>
  <c r="M70"/>
  <c r="N70"/>
  <c r="P70"/>
  <c r="Q70"/>
  <c r="R70"/>
  <c r="H69"/>
  <c r="I69"/>
  <c r="J69"/>
  <c r="K69"/>
  <c r="L69"/>
  <c r="M69"/>
  <c r="N69"/>
  <c r="O69"/>
  <c r="P69"/>
  <c r="Q69"/>
  <c r="R69"/>
  <c r="S69"/>
  <c r="C69" s="1"/>
  <c r="H67"/>
  <c r="I67"/>
  <c r="J67"/>
  <c r="L67"/>
  <c r="M67"/>
  <c r="N67"/>
  <c r="P67"/>
  <c r="Q67"/>
  <c r="R67"/>
  <c r="H66"/>
  <c r="I66"/>
  <c r="J66"/>
  <c r="L66"/>
  <c r="M66"/>
  <c r="N66"/>
  <c r="P66"/>
  <c r="Q66"/>
  <c r="R66"/>
  <c r="H65"/>
  <c r="I65"/>
  <c r="J65"/>
  <c r="L65"/>
  <c r="M65"/>
  <c r="N65"/>
  <c r="P65"/>
  <c r="Q65"/>
  <c r="R65"/>
  <c r="H64"/>
  <c r="I64"/>
  <c r="J64"/>
  <c r="L64"/>
  <c r="M64"/>
  <c r="N64"/>
  <c r="P64"/>
  <c r="Q64"/>
  <c r="R64"/>
  <c r="H60"/>
  <c r="I60"/>
  <c r="J60"/>
  <c r="L60"/>
  <c r="M60"/>
  <c r="N60"/>
  <c r="P60"/>
  <c r="Q60"/>
  <c r="R60"/>
  <c r="G59"/>
  <c r="K59"/>
  <c r="O59"/>
  <c r="S59"/>
  <c r="C59" s="1"/>
  <c r="H57"/>
  <c r="I57"/>
  <c r="J57"/>
  <c r="L57"/>
  <c r="M57"/>
  <c r="N57"/>
  <c r="P57"/>
  <c r="Q57"/>
  <c r="R57"/>
  <c r="H55"/>
  <c r="I55"/>
  <c r="J55"/>
  <c r="L55"/>
  <c r="M55"/>
  <c r="N55"/>
  <c r="P55"/>
  <c r="Q55"/>
  <c r="R55"/>
  <c r="F54"/>
  <c r="H54"/>
  <c r="I54"/>
  <c r="J54"/>
  <c r="L54"/>
  <c r="M54"/>
  <c r="N54"/>
  <c r="P54"/>
  <c r="Q54"/>
  <c r="R54"/>
  <c r="H53"/>
  <c r="I53"/>
  <c r="J53"/>
  <c r="L53"/>
  <c r="M53"/>
  <c r="N53"/>
  <c r="P53"/>
  <c r="Q53"/>
  <c r="R53"/>
  <c r="G52"/>
  <c r="H52"/>
  <c r="I52"/>
  <c r="J52"/>
  <c r="K52"/>
  <c r="L52"/>
  <c r="M52"/>
  <c r="N52"/>
  <c r="O52"/>
  <c r="P52"/>
  <c r="Q52"/>
  <c r="R52"/>
  <c r="S52"/>
  <c r="C52" s="1"/>
  <c r="C75" i="2"/>
  <c r="C79"/>
  <c r="C60"/>
  <c r="C61"/>
  <c r="C62"/>
  <c r="C63"/>
  <c r="C59"/>
  <c r="C57"/>
  <c r="C61" i="4"/>
  <c r="C62"/>
  <c r="C63"/>
  <c r="C59"/>
  <c r="C57"/>
  <c r="C70"/>
  <c r="C71"/>
  <c r="C72"/>
  <c r="C75"/>
  <c r="C79"/>
  <c r="C70" i="5"/>
  <c r="C71"/>
  <c r="C75"/>
  <c r="C79"/>
  <c r="C60"/>
  <c r="C61"/>
  <c r="C62"/>
  <c r="C63"/>
  <c r="C59"/>
  <c r="C53"/>
  <c r="C54"/>
  <c r="C55"/>
  <c r="C57"/>
  <c r="C52"/>
  <c r="C70" i="3"/>
  <c r="C71"/>
  <c r="C72"/>
  <c r="C75"/>
  <c r="C79"/>
  <c r="C69"/>
  <c r="C60"/>
  <c r="C61"/>
  <c r="C62"/>
  <c r="C63"/>
  <c r="C59"/>
  <c r="C57"/>
  <c r="C52"/>
  <c r="C53"/>
  <c r="C54"/>
  <c r="C55"/>
  <c r="C64"/>
  <c r="C65"/>
  <c r="C66"/>
  <c r="C67"/>
  <c r="C73"/>
  <c r="C74"/>
  <c r="C76"/>
  <c r="C77"/>
  <c r="C78"/>
  <c r="C80"/>
  <c r="C81"/>
  <c r="C82"/>
  <c r="C37" i="5"/>
  <c r="C64"/>
  <c r="C65"/>
  <c r="C66"/>
  <c r="C67"/>
  <c r="C69"/>
  <c r="C72"/>
  <c r="C73"/>
  <c r="C74"/>
  <c r="C76"/>
  <c r="C77"/>
  <c r="C78"/>
  <c r="C80"/>
  <c r="C81"/>
  <c r="C82"/>
  <c r="C52" i="4"/>
  <c r="C53"/>
  <c r="C54"/>
  <c r="C55"/>
  <c r="C60"/>
  <c r="C64"/>
  <c r="C65"/>
  <c r="C66"/>
  <c r="C67"/>
  <c r="C69"/>
  <c r="C73"/>
  <c r="C74"/>
  <c r="C76"/>
  <c r="C77"/>
  <c r="C78"/>
  <c r="C80"/>
  <c r="C81"/>
  <c r="C82"/>
  <c r="D89"/>
  <c r="D90" s="1"/>
  <c r="C52" i="2"/>
  <c r="C53"/>
  <c r="C54"/>
  <c r="C55"/>
  <c r="C64"/>
  <c r="C65"/>
  <c r="C66"/>
  <c r="C67"/>
  <c r="C70"/>
  <c r="C72"/>
  <c r="C73"/>
  <c r="C74"/>
  <c r="C76"/>
  <c r="C77"/>
  <c r="C78"/>
  <c r="C80"/>
  <c r="C81"/>
  <c r="C82"/>
  <c r="E89"/>
  <c r="D81" i="1"/>
  <c r="C45" i="5"/>
  <c r="O47" i="2" l="1"/>
  <c r="J22" i="5"/>
  <c r="K22" s="1"/>
  <c r="G31"/>
  <c r="H31" i="2"/>
  <c r="H32"/>
  <c r="H30"/>
  <c r="K41" i="3"/>
  <c r="G41"/>
  <c r="O41"/>
  <c r="F33"/>
  <c r="F32"/>
  <c r="F31"/>
  <c r="F30"/>
  <c r="G9"/>
  <c r="F33" i="5"/>
  <c r="F32"/>
  <c r="G24"/>
  <c r="G32" s="1"/>
  <c r="H89"/>
  <c r="F31"/>
  <c r="O39" i="3"/>
  <c r="K47"/>
  <c r="G47"/>
  <c r="G24"/>
  <c r="G32" s="1"/>
  <c r="H40"/>
  <c r="I40" s="1"/>
  <c r="J40" s="1"/>
  <c r="L40" s="1"/>
  <c r="M40" s="1"/>
  <c r="N40" s="1"/>
  <c r="P40" s="1"/>
  <c r="Q40" s="1"/>
  <c r="R40" s="1"/>
  <c r="S40" s="1"/>
  <c r="C40" s="1"/>
  <c r="G40"/>
  <c r="P38"/>
  <c r="Q38" s="1"/>
  <c r="R38" s="1"/>
  <c r="S38" s="1"/>
  <c r="C38" s="1"/>
  <c r="O38"/>
  <c r="O40"/>
  <c r="G38"/>
  <c r="G26" i="5"/>
  <c r="D88"/>
  <c r="O48"/>
  <c r="K48"/>
  <c r="S35"/>
  <c r="C35" s="1"/>
  <c r="O35"/>
  <c r="K38"/>
  <c r="G38"/>
  <c r="O45"/>
  <c r="O38"/>
  <c r="D87" i="4"/>
  <c r="K39"/>
  <c r="G48"/>
  <c r="H40"/>
  <c r="I40" s="1"/>
  <c r="J40" s="1"/>
  <c r="K40" s="1"/>
  <c r="G40"/>
  <c r="O39"/>
  <c r="D88"/>
  <c r="G39"/>
  <c r="S71" i="1"/>
  <c r="C71" s="1"/>
  <c r="K44" i="2"/>
  <c r="D89"/>
  <c r="D90" s="1"/>
  <c r="O43"/>
  <c r="E22" i="1"/>
  <c r="G23" i="2"/>
  <c r="G48"/>
  <c r="D40" i="1"/>
  <c r="G24" i="2"/>
  <c r="G32" s="1"/>
  <c r="G22"/>
  <c r="G41"/>
  <c r="H41"/>
  <c r="I41" s="1"/>
  <c r="O44"/>
  <c r="D25" i="1"/>
  <c r="K50" i="3"/>
  <c r="K35"/>
  <c r="O35"/>
  <c r="G18"/>
  <c r="G21"/>
  <c r="G33" s="1"/>
  <c r="O19"/>
  <c r="K19"/>
  <c r="G14"/>
  <c r="G10"/>
  <c r="F89"/>
  <c r="G11"/>
  <c r="G11" i="1" s="1"/>
  <c r="G37" i="5"/>
  <c r="K37"/>
  <c r="O37"/>
  <c r="K10"/>
  <c r="G11"/>
  <c r="G10"/>
  <c r="G10" i="1" s="1"/>
  <c r="E89" i="5"/>
  <c r="G18"/>
  <c r="G14"/>
  <c r="K46" i="4"/>
  <c r="O28"/>
  <c r="K28"/>
  <c r="K10"/>
  <c r="M48" i="2"/>
  <c r="N48" s="1"/>
  <c r="O48" s="1"/>
  <c r="K48"/>
  <c r="F48" i="1"/>
  <c r="K47" i="2"/>
  <c r="G47"/>
  <c r="F26" i="1"/>
  <c r="G26" i="2"/>
  <c r="N27"/>
  <c r="P27" s="1"/>
  <c r="K27"/>
  <c r="G29"/>
  <c r="H89"/>
  <c r="F27" i="1"/>
  <c r="E90" i="2"/>
  <c r="I27" i="1"/>
  <c r="G28" i="2"/>
  <c r="G27"/>
  <c r="G27" i="1" s="1"/>
  <c r="G19" i="2"/>
  <c r="G31" s="1"/>
  <c r="F89"/>
  <c r="I89"/>
  <c r="K15" i="3"/>
  <c r="J11" i="1"/>
  <c r="G34" i="3"/>
  <c r="O20"/>
  <c r="K20"/>
  <c r="K14"/>
  <c r="S14"/>
  <c r="C14" s="1"/>
  <c r="N29"/>
  <c r="G29"/>
  <c r="G49"/>
  <c r="F88"/>
  <c r="G13"/>
  <c r="G45"/>
  <c r="K37"/>
  <c r="E87"/>
  <c r="E89"/>
  <c r="D87"/>
  <c r="G8"/>
  <c r="O48"/>
  <c r="G48"/>
  <c r="H89"/>
  <c r="D89"/>
  <c r="D90" s="1"/>
  <c r="E88"/>
  <c r="K8"/>
  <c r="K40"/>
  <c r="O47"/>
  <c r="O36"/>
  <c r="I10"/>
  <c r="D22" i="1"/>
  <c r="G22" i="3"/>
  <c r="H48" i="1"/>
  <c r="K38" i="3"/>
  <c r="O42"/>
  <c r="D88"/>
  <c r="F87"/>
  <c r="O8"/>
  <c r="J27" i="1"/>
  <c r="K48" i="3"/>
  <c r="K39"/>
  <c r="K27"/>
  <c r="F22" i="1"/>
  <c r="G42" i="3"/>
  <c r="G39"/>
  <c r="G37"/>
  <c r="G23"/>
  <c r="G31" s="1"/>
  <c r="G12"/>
  <c r="O46"/>
  <c r="K11" i="5"/>
  <c r="K29"/>
  <c r="E87"/>
  <c r="S18"/>
  <c r="C18" s="1"/>
  <c r="K18"/>
  <c r="E9" i="1"/>
  <c r="H39" i="5"/>
  <c r="I39" s="1"/>
  <c r="J39" s="1"/>
  <c r="G39"/>
  <c r="G42"/>
  <c r="E8" i="1"/>
  <c r="O13" i="5"/>
  <c r="K13"/>
  <c r="G17"/>
  <c r="G17" i="1" s="1"/>
  <c r="G34" i="5"/>
  <c r="G49"/>
  <c r="H41"/>
  <c r="I41" s="1"/>
  <c r="J41" s="1"/>
  <c r="G41"/>
  <c r="G28"/>
  <c r="F21" i="1"/>
  <c r="K20" i="5"/>
  <c r="O19"/>
  <c r="K19"/>
  <c r="E40" i="1"/>
  <c r="F40"/>
  <c r="G46" i="5"/>
  <c r="D89"/>
  <c r="D90" s="1"/>
  <c r="G50"/>
  <c r="G47"/>
  <c r="G25"/>
  <c r="G33" s="1"/>
  <c r="G19"/>
  <c r="G15"/>
  <c r="D87"/>
  <c r="K27"/>
  <c r="K36"/>
  <c r="K47"/>
  <c r="O47"/>
  <c r="F35" i="1"/>
  <c r="F18"/>
  <c r="G44" i="5"/>
  <c r="G35"/>
  <c r="G26" i="1"/>
  <c r="G20" i="5"/>
  <c r="G16"/>
  <c r="K45"/>
  <c r="F89"/>
  <c r="E88"/>
  <c r="F87"/>
  <c r="K35"/>
  <c r="O36"/>
  <c r="K44"/>
  <c r="O44"/>
  <c r="G45"/>
  <c r="G36"/>
  <c r="G29"/>
  <c r="G13"/>
  <c r="K50"/>
  <c r="G29" i="4"/>
  <c r="G17"/>
  <c r="G35"/>
  <c r="E41"/>
  <c r="D41" i="1"/>
  <c r="H38" i="4"/>
  <c r="I38" s="1"/>
  <c r="G38"/>
  <c r="K27"/>
  <c r="E35" i="1"/>
  <c r="D24"/>
  <c r="D23"/>
  <c r="G22" i="4"/>
  <c r="G30" s="1"/>
  <c r="G13"/>
  <c r="G25"/>
  <c r="G33" s="1"/>
  <c r="S45"/>
  <c r="C45" s="1"/>
  <c r="O45"/>
  <c r="K26"/>
  <c r="E25" i="1"/>
  <c r="K45" i="4"/>
  <c r="D36" i="1"/>
  <c r="G34" i="4"/>
  <c r="D38" i="1"/>
  <c r="G21" i="4"/>
  <c r="G18"/>
  <c r="G14"/>
  <c r="G9"/>
  <c r="H47"/>
  <c r="F47" i="1"/>
  <c r="G47" i="4"/>
  <c r="G50"/>
  <c r="H27" i="1"/>
  <c r="H26"/>
  <c r="O23" i="2"/>
  <c r="K23"/>
  <c r="E39"/>
  <c r="D87"/>
  <c r="D34" i="1"/>
  <c r="J26" i="2"/>
  <c r="K26" s="1"/>
  <c r="I26" i="1"/>
  <c r="G21" i="2"/>
  <c r="H40"/>
  <c r="G40"/>
  <c r="D88"/>
  <c r="G49"/>
  <c r="G45"/>
  <c r="E38" i="1"/>
  <c r="K15" i="2"/>
  <c r="D39" i="1"/>
  <c r="G13" i="2"/>
  <c r="G25"/>
  <c r="F25" i="1"/>
  <c r="G12"/>
  <c r="I11"/>
  <c r="K43" i="2"/>
  <c r="F29" i="1"/>
  <c r="K42" i="2"/>
  <c r="K14"/>
  <c r="G43"/>
  <c r="G42"/>
  <c r="O42"/>
  <c r="R29" i="10"/>
  <c r="Q27"/>
  <c r="E27"/>
  <c r="R53"/>
  <c r="L53"/>
  <c r="M52"/>
  <c r="O12"/>
  <c r="R28"/>
  <c r="G4"/>
  <c r="I29"/>
  <c r="O17"/>
  <c r="M27"/>
  <c r="S21"/>
  <c r="G22"/>
  <c r="C22" s="1"/>
  <c r="O30"/>
  <c r="C30" s="1"/>
  <c r="S30"/>
  <c r="S34"/>
  <c r="S42"/>
  <c r="S44"/>
  <c r="K50"/>
  <c r="O50"/>
  <c r="F28"/>
  <c r="S18"/>
  <c r="M53"/>
  <c r="S6"/>
  <c r="O4"/>
  <c r="S11"/>
  <c r="E29"/>
  <c r="O20"/>
  <c r="G21"/>
  <c r="O33"/>
  <c r="G34"/>
  <c r="C34" s="1"/>
  <c r="G35"/>
  <c r="O36"/>
  <c r="G37"/>
  <c r="K37"/>
  <c r="O37"/>
  <c r="G43"/>
  <c r="G45"/>
  <c r="C45" s="1"/>
  <c r="O49"/>
  <c r="L51"/>
  <c r="Q29"/>
  <c r="G10"/>
  <c r="O11"/>
  <c r="O15"/>
  <c r="C15" s="1"/>
  <c r="J29"/>
  <c r="G18"/>
  <c r="C18" s="1"/>
  <c r="S19"/>
  <c r="G23"/>
  <c r="N27"/>
  <c r="G24"/>
  <c r="G25"/>
  <c r="C25" s="1"/>
  <c r="S31"/>
  <c r="C31" s="1"/>
  <c r="G32"/>
  <c r="K32"/>
  <c r="S32"/>
  <c r="K33"/>
  <c r="S35"/>
  <c r="J51"/>
  <c r="S37"/>
  <c r="S39"/>
  <c r="G40"/>
  <c r="O41"/>
  <c r="C41" s="1"/>
  <c r="G42"/>
  <c r="S43"/>
  <c r="S47"/>
  <c r="K48"/>
  <c r="O48"/>
  <c r="K49"/>
  <c r="O27" i="5"/>
  <c r="P27"/>
  <c r="Q27" s="1"/>
  <c r="R27" s="1"/>
  <c r="S27" s="1"/>
  <c r="C27" s="1"/>
  <c r="S13"/>
  <c r="C13" s="1"/>
  <c r="G8" i="4"/>
  <c r="C29" i="8"/>
  <c r="K12" i="5"/>
  <c r="C27" i="6"/>
  <c r="C29"/>
  <c r="C28" i="7"/>
  <c r="C28" i="8"/>
  <c r="K12" i="4"/>
  <c r="K26" i="5"/>
  <c r="K18" i="3"/>
  <c r="K13"/>
  <c r="K16" i="2"/>
  <c r="F28" i="1"/>
  <c r="G28" i="3"/>
  <c r="C7" i="6"/>
  <c r="K53" i="9"/>
  <c r="S17" i="3"/>
  <c r="C17" s="1"/>
  <c r="O17"/>
  <c r="K12"/>
  <c r="K29" i="2"/>
  <c r="K12"/>
  <c r="G27" i="9"/>
  <c r="O27"/>
  <c r="K26" i="3"/>
  <c r="L26"/>
  <c r="N26" s="1"/>
  <c r="K21"/>
  <c r="K16"/>
  <c r="K28" i="2"/>
  <c r="K22"/>
  <c r="O14"/>
  <c r="K11"/>
  <c r="D30" i="1"/>
  <c r="D31"/>
  <c r="D32"/>
  <c r="D33"/>
  <c r="C7" i="7"/>
  <c r="P27" i="3"/>
  <c r="Q27" s="1"/>
  <c r="R27" s="1"/>
  <c r="S27" s="1"/>
  <c r="C27" s="1"/>
  <c r="O27"/>
  <c r="R15"/>
  <c r="S15" s="1"/>
  <c r="C15" s="1"/>
  <c r="O15"/>
  <c r="K9"/>
  <c r="K24" i="2"/>
  <c r="H14" i="1"/>
  <c r="H11"/>
  <c r="H10"/>
  <c r="I48"/>
  <c r="O46" i="4"/>
  <c r="S50" i="3"/>
  <c r="C50" s="1"/>
  <c r="O50"/>
  <c r="O50" i="5"/>
  <c r="G20" i="10"/>
  <c r="C20" s="1"/>
  <c r="E28"/>
  <c r="K24"/>
  <c r="I53"/>
  <c r="O24"/>
  <c r="N28"/>
  <c r="N53"/>
  <c r="M29"/>
  <c r="O9"/>
  <c r="K11"/>
  <c r="H51"/>
  <c r="H26"/>
  <c r="K14"/>
  <c r="S14"/>
  <c r="S26" s="1"/>
  <c r="R26"/>
  <c r="H27"/>
  <c r="S53"/>
  <c r="D29"/>
  <c r="G9"/>
  <c r="C46"/>
  <c r="R27"/>
  <c r="R51"/>
  <c r="S7"/>
  <c r="K8"/>
  <c r="H53"/>
  <c r="H52"/>
  <c r="G11"/>
  <c r="C11" s="1"/>
  <c r="D51"/>
  <c r="O13"/>
  <c r="C13" s="1"/>
  <c r="N29"/>
  <c r="K23"/>
  <c r="J27"/>
  <c r="L52"/>
  <c r="O40"/>
  <c r="C40" s="1"/>
  <c r="Q51"/>
  <c r="S40"/>
  <c r="S52" s="1"/>
  <c r="Q52"/>
  <c r="H28"/>
  <c r="O5"/>
  <c r="M26"/>
  <c r="O6"/>
  <c r="E51"/>
  <c r="I51"/>
  <c r="K7"/>
  <c r="I27"/>
  <c r="N51"/>
  <c r="O7"/>
  <c r="F29"/>
  <c r="E53"/>
  <c r="G12"/>
  <c r="E52"/>
  <c r="J28"/>
  <c r="J53"/>
  <c r="J52"/>
  <c r="P52"/>
  <c r="P28"/>
  <c r="P53"/>
  <c r="G16"/>
  <c r="D53"/>
  <c r="D54" s="1"/>
  <c r="D28"/>
  <c r="D52"/>
  <c r="D55" s="1"/>
  <c r="I52"/>
  <c r="K16"/>
  <c r="I28"/>
  <c r="N52"/>
  <c r="O16"/>
  <c r="O28" s="1"/>
  <c r="K17"/>
  <c r="K29" s="1"/>
  <c r="O23"/>
  <c r="G33"/>
  <c r="F52"/>
  <c r="C39"/>
  <c r="O43"/>
  <c r="K47"/>
  <c r="C48"/>
  <c r="C49"/>
  <c r="K4"/>
  <c r="C4" s="1"/>
  <c r="K5"/>
  <c r="C5" s="1"/>
  <c r="P27"/>
  <c r="G26"/>
  <c r="C10"/>
  <c r="L26"/>
  <c r="O10"/>
  <c r="S13"/>
  <c r="S29" s="1"/>
  <c r="G17"/>
  <c r="G19"/>
  <c r="C19" s="1"/>
  <c r="C21"/>
  <c r="S33"/>
  <c r="K35"/>
  <c r="C35" s="1"/>
  <c r="K36"/>
  <c r="C36" s="1"/>
  <c r="C38"/>
  <c r="K42"/>
  <c r="C42" s="1"/>
  <c r="K43"/>
  <c r="C43" s="1"/>
  <c r="C44"/>
  <c r="M51"/>
  <c r="O44"/>
  <c r="G47"/>
  <c r="C47" s="1"/>
  <c r="G35" i="1" l="1"/>
  <c r="S19" i="3"/>
  <c r="C19" s="1"/>
  <c r="J26" i="1"/>
  <c r="G30" i="3"/>
  <c r="G33" i="2"/>
  <c r="I32"/>
  <c r="I33"/>
  <c r="H33"/>
  <c r="I31"/>
  <c r="I30"/>
  <c r="H33" i="3"/>
  <c r="I25"/>
  <c r="I24"/>
  <c r="H32"/>
  <c r="I23"/>
  <c r="H31"/>
  <c r="H30"/>
  <c r="H33" i="5"/>
  <c r="H32"/>
  <c r="H31"/>
  <c r="H33" i="4"/>
  <c r="H30"/>
  <c r="K29" i="3"/>
  <c r="S20"/>
  <c r="C20" s="1"/>
  <c r="G18" i="1"/>
  <c r="O18" i="5"/>
  <c r="G28" i="1"/>
  <c r="E90" i="5"/>
  <c r="F90" s="1"/>
  <c r="H90" s="1"/>
  <c r="L40" i="4"/>
  <c r="M40" s="1"/>
  <c r="N40" s="1"/>
  <c r="S28"/>
  <c r="C28" s="1"/>
  <c r="H18" i="1"/>
  <c r="G48"/>
  <c r="H22"/>
  <c r="O27" i="2"/>
  <c r="P48"/>
  <c r="Q48" s="1"/>
  <c r="F90"/>
  <c r="H90" s="1"/>
  <c r="I90" s="1"/>
  <c r="G89"/>
  <c r="H25" i="1"/>
  <c r="G22"/>
  <c r="H28"/>
  <c r="O14" i="3"/>
  <c r="G88"/>
  <c r="G47" i="1"/>
  <c r="K27"/>
  <c r="P10" i="5"/>
  <c r="Q10" s="1"/>
  <c r="O10"/>
  <c r="G89"/>
  <c r="H29" i="1"/>
  <c r="G13"/>
  <c r="G45"/>
  <c r="O35" i="2"/>
  <c r="G89" i="3"/>
  <c r="G43"/>
  <c r="G43" i="1" s="1"/>
  <c r="K45" i="3"/>
  <c r="K34"/>
  <c r="L11" i="1"/>
  <c r="K11" i="3"/>
  <c r="K11" i="1" s="1"/>
  <c r="K49" i="3"/>
  <c r="D86" i="1"/>
  <c r="I10"/>
  <c r="H88" i="3"/>
  <c r="E90"/>
  <c r="F90" s="1"/>
  <c r="H90" s="1"/>
  <c r="S37"/>
  <c r="C37" s="1"/>
  <c r="O37"/>
  <c r="J30" i="5"/>
  <c r="G43"/>
  <c r="G87" s="1"/>
  <c r="G25" i="1"/>
  <c r="K46" i="5"/>
  <c r="K42"/>
  <c r="F9" i="1"/>
  <c r="G9" i="5"/>
  <c r="G9" i="1" s="1"/>
  <c r="H40" i="5"/>
  <c r="I40" s="1"/>
  <c r="J40" s="1"/>
  <c r="G40"/>
  <c r="G40" i="1" s="1"/>
  <c r="K15" i="5"/>
  <c r="L15"/>
  <c r="M15" s="1"/>
  <c r="G21"/>
  <c r="G21" i="1" s="1"/>
  <c r="L41" i="5"/>
  <c r="M41" s="1"/>
  <c r="N41" s="1"/>
  <c r="K41"/>
  <c r="K34"/>
  <c r="O29"/>
  <c r="P29"/>
  <c r="Q29" s="1"/>
  <c r="R29" s="1"/>
  <c r="S29" s="1"/>
  <c r="C29" s="1"/>
  <c r="I28"/>
  <c r="K17"/>
  <c r="K26" i="1"/>
  <c r="G29"/>
  <c r="F88" i="5"/>
  <c r="K16"/>
  <c r="S20"/>
  <c r="C20" s="1"/>
  <c r="O20"/>
  <c r="K49"/>
  <c r="F8" i="1"/>
  <c r="G8" i="5"/>
  <c r="G8" i="1" s="1"/>
  <c r="L39" i="5"/>
  <c r="M39" s="1"/>
  <c r="N39" s="1"/>
  <c r="K39"/>
  <c r="K50" i="4"/>
  <c r="H35" i="1"/>
  <c r="G14"/>
  <c r="I47" i="4"/>
  <c r="H47" i="1"/>
  <c r="E87" i="4"/>
  <c r="K21"/>
  <c r="G49"/>
  <c r="G49" i="1" s="1"/>
  <c r="E36"/>
  <c r="P10" i="4"/>
  <c r="Q10" s="1"/>
  <c r="R10" s="1"/>
  <c r="S10" s="1"/>
  <c r="C10" s="1"/>
  <c r="O10"/>
  <c r="K43"/>
  <c r="F32"/>
  <c r="E24" i="1"/>
  <c r="I29"/>
  <c r="G42" i="4"/>
  <c r="G42" i="1" s="1"/>
  <c r="G44" i="4"/>
  <c r="G44" i="1" s="1"/>
  <c r="F41" i="4"/>
  <c r="E41" i="1"/>
  <c r="K17" i="4"/>
  <c r="D88" i="1"/>
  <c r="D89" s="1"/>
  <c r="D87"/>
  <c r="D90" s="1"/>
  <c r="K38" i="4"/>
  <c r="E89"/>
  <c r="E90" s="1"/>
  <c r="E88"/>
  <c r="I18" i="1"/>
  <c r="O11" i="4"/>
  <c r="P11"/>
  <c r="Q11" s="1"/>
  <c r="R11" s="1"/>
  <c r="S11" s="1"/>
  <c r="C11" s="1"/>
  <c r="K34"/>
  <c r="O26"/>
  <c r="S26"/>
  <c r="C26" s="1"/>
  <c r="P40"/>
  <c r="Q40" s="1"/>
  <c r="R40" s="1"/>
  <c r="S40" s="1"/>
  <c r="C40" s="1"/>
  <c r="O40"/>
  <c r="K13"/>
  <c r="F31"/>
  <c r="E23" i="1"/>
  <c r="L27"/>
  <c r="E88" i="2"/>
  <c r="F39"/>
  <c r="E87"/>
  <c r="E39" i="1"/>
  <c r="H38" i="2"/>
  <c r="F38" i="1"/>
  <c r="G38" i="2"/>
  <c r="G38" i="1" s="1"/>
  <c r="H45"/>
  <c r="E34"/>
  <c r="J25" i="2"/>
  <c r="J41"/>
  <c r="I40"/>
  <c r="J89"/>
  <c r="C23" i="10"/>
  <c r="C37"/>
  <c r="C50"/>
  <c r="C24"/>
  <c r="C32"/>
  <c r="K44" i="3"/>
  <c r="P9"/>
  <c r="Q9" s="1"/>
  <c r="S9" s="1"/>
  <c r="C9" s="1"/>
  <c r="O9"/>
  <c r="E30" i="1"/>
  <c r="P26" i="5"/>
  <c r="Q26" s="1"/>
  <c r="R26" s="1"/>
  <c r="S26" s="1"/>
  <c r="C26" s="1"/>
  <c r="O26"/>
  <c r="O52" i="10"/>
  <c r="G27"/>
  <c r="E55"/>
  <c r="F55" s="1"/>
  <c r="H55" s="1"/>
  <c r="I55" s="1"/>
  <c r="J55" s="1"/>
  <c r="L55" s="1"/>
  <c r="M55" s="1"/>
  <c r="N55" s="1"/>
  <c r="P55" s="1"/>
  <c r="Q55" s="1"/>
  <c r="R55" s="1"/>
  <c r="E54"/>
  <c r="F54" s="1"/>
  <c r="H54" s="1"/>
  <c r="I54" s="1"/>
  <c r="J54" s="1"/>
  <c r="L54" s="1"/>
  <c r="M54" s="1"/>
  <c r="N54" s="1"/>
  <c r="P54" s="1"/>
  <c r="Q54" s="1"/>
  <c r="R54" s="1"/>
  <c r="C6"/>
  <c r="O26"/>
  <c r="J48" i="1"/>
  <c r="K48" i="4"/>
  <c r="K48" i="1" s="1"/>
  <c r="Q27" i="2"/>
  <c r="S21" i="3"/>
  <c r="C21" s="1"/>
  <c r="O21"/>
  <c r="C27" i="9"/>
  <c r="K12" i="1"/>
  <c r="O51" i="10"/>
  <c r="O27"/>
  <c r="S51"/>
  <c r="S27"/>
  <c r="G29"/>
  <c r="C9"/>
  <c r="S16" i="3"/>
  <c r="C16" s="1"/>
  <c r="O16"/>
  <c r="P29"/>
  <c r="Q29" s="1"/>
  <c r="R29" s="1"/>
  <c r="S29" s="1"/>
  <c r="C29" s="1"/>
  <c r="O29"/>
  <c r="S18"/>
  <c r="C18" s="1"/>
  <c r="O18"/>
  <c r="C17" i="10"/>
  <c r="C16"/>
  <c r="G52"/>
  <c r="G53"/>
  <c r="C12"/>
  <c r="G28"/>
  <c r="O53"/>
  <c r="E33" i="1"/>
  <c r="E31"/>
  <c r="P26" i="3"/>
  <c r="Q26" s="1"/>
  <c r="R26" s="1"/>
  <c r="S26" s="1"/>
  <c r="C26" s="1"/>
  <c r="O26"/>
  <c r="L26" i="1"/>
  <c r="S12" i="3"/>
  <c r="C12" s="1"/>
  <c r="O12"/>
  <c r="C33" i="10"/>
  <c r="C14"/>
  <c r="K26"/>
  <c r="G51"/>
  <c r="K27"/>
  <c r="C7"/>
  <c r="C27" s="1"/>
  <c r="K51"/>
  <c r="K52"/>
  <c r="K28"/>
  <c r="C8"/>
  <c r="K53"/>
  <c r="O29"/>
  <c r="R44" i="2"/>
  <c r="E32" i="1"/>
  <c r="M29" i="2"/>
  <c r="J28" i="3"/>
  <c r="S13"/>
  <c r="C13" s="1"/>
  <c r="O13"/>
  <c r="O12" i="4"/>
  <c r="S12"/>
  <c r="C12" s="1"/>
  <c r="J33" i="2" l="1"/>
  <c r="I25" i="1"/>
  <c r="J31" i="2"/>
  <c r="K19"/>
  <c r="K31" s="1"/>
  <c r="J32"/>
  <c r="K20"/>
  <c r="J30"/>
  <c r="K18"/>
  <c r="K30" s="1"/>
  <c r="O10"/>
  <c r="I33" i="3"/>
  <c r="I32"/>
  <c r="I31"/>
  <c r="I88"/>
  <c r="I89"/>
  <c r="I90" s="1"/>
  <c r="I30"/>
  <c r="J25" i="5"/>
  <c r="J24"/>
  <c r="I32"/>
  <c r="J23"/>
  <c r="I31"/>
  <c r="I89"/>
  <c r="I90"/>
  <c r="J25" i="4"/>
  <c r="I33"/>
  <c r="J22"/>
  <c r="I30"/>
  <c r="I22" i="1"/>
  <c r="H8"/>
  <c r="J90" i="2"/>
  <c r="G87" i="3"/>
  <c r="S45"/>
  <c r="C45" s="1"/>
  <c r="O45"/>
  <c r="S34"/>
  <c r="C34" s="1"/>
  <c r="O34"/>
  <c r="H87"/>
  <c r="M11" i="1"/>
  <c r="K10" i="3"/>
  <c r="J10" i="1"/>
  <c r="S49" i="3"/>
  <c r="C49" s="1"/>
  <c r="O49"/>
  <c r="P39" i="5"/>
  <c r="Q39" s="1"/>
  <c r="R39" s="1"/>
  <c r="S39" s="1"/>
  <c r="C39" s="1"/>
  <c r="O39"/>
  <c r="J28" i="1"/>
  <c r="I88" i="5"/>
  <c r="I33"/>
  <c r="H21" i="1"/>
  <c r="S49" i="5"/>
  <c r="C49" s="1"/>
  <c r="O49"/>
  <c r="O15"/>
  <c r="P15"/>
  <c r="Q15" s="1"/>
  <c r="R15" s="1"/>
  <c r="S15" s="1"/>
  <c r="C15" s="1"/>
  <c r="S42"/>
  <c r="C42" s="1"/>
  <c r="O42"/>
  <c r="L40"/>
  <c r="M40" s="1"/>
  <c r="N40" s="1"/>
  <c r="K40"/>
  <c r="H40" i="1"/>
  <c r="S16" i="5"/>
  <c r="C16" s="1"/>
  <c r="O16"/>
  <c r="O17"/>
  <c r="S17"/>
  <c r="C17" s="1"/>
  <c r="P41"/>
  <c r="Q41" s="1"/>
  <c r="R41" s="1"/>
  <c r="S41" s="1"/>
  <c r="C41" s="1"/>
  <c r="O41"/>
  <c r="G88"/>
  <c r="S34"/>
  <c r="C34" s="1"/>
  <c r="O34"/>
  <c r="K14"/>
  <c r="K30" s="1"/>
  <c r="L14"/>
  <c r="L30" s="1"/>
  <c r="I28" i="1"/>
  <c r="K8" i="5"/>
  <c r="H88"/>
  <c r="H9" i="1"/>
  <c r="S46" i="5"/>
  <c r="C46" s="1"/>
  <c r="O46"/>
  <c r="H43" i="1"/>
  <c r="H87" i="5"/>
  <c r="H31" i="4"/>
  <c r="G23"/>
  <c r="F23" i="1"/>
  <c r="S34" i="4"/>
  <c r="C34" s="1"/>
  <c r="O34"/>
  <c r="F20" i="1"/>
  <c r="G20" i="4"/>
  <c r="G20" i="1" s="1"/>
  <c r="K9" i="4"/>
  <c r="S38"/>
  <c r="C38" s="1"/>
  <c r="O38"/>
  <c r="S17"/>
  <c r="C17" s="1"/>
  <c r="O17"/>
  <c r="H44" i="1"/>
  <c r="K29" i="4"/>
  <c r="K29" i="1" s="1"/>
  <c r="J29"/>
  <c r="F36"/>
  <c r="G36" i="4"/>
  <c r="G36" i="1" s="1"/>
  <c r="O21" i="4"/>
  <c r="S21"/>
  <c r="C21" s="1"/>
  <c r="E87" i="1"/>
  <c r="E90" s="1"/>
  <c r="E88"/>
  <c r="E89" s="1"/>
  <c r="H41" i="4"/>
  <c r="G41"/>
  <c r="G41" i="1" s="1"/>
  <c r="F41"/>
  <c r="H42"/>
  <c r="F19"/>
  <c r="G19" i="4"/>
  <c r="F87"/>
  <c r="E86" i="1"/>
  <c r="S13" i="4"/>
  <c r="C13" s="1"/>
  <c r="O13"/>
  <c r="G37"/>
  <c r="G37" i="1" s="1"/>
  <c r="F37"/>
  <c r="G16" i="4"/>
  <c r="G16" i="1" s="1"/>
  <c r="I47"/>
  <c r="S50" i="4"/>
  <c r="C50" s="1"/>
  <c r="O50"/>
  <c r="M27" i="1"/>
  <c r="J18"/>
  <c r="K18" i="4"/>
  <c r="G15"/>
  <c r="F88"/>
  <c r="F89"/>
  <c r="F90" s="1"/>
  <c r="H32"/>
  <c r="F24" i="1"/>
  <c r="G24" i="4"/>
  <c r="K49"/>
  <c r="I14" i="1"/>
  <c r="I35"/>
  <c r="G34" i="2"/>
  <c r="G34" i="1" s="1"/>
  <c r="F34"/>
  <c r="H39" i="2"/>
  <c r="F87"/>
  <c r="G39"/>
  <c r="F39" i="1"/>
  <c r="K21" i="2"/>
  <c r="K25"/>
  <c r="G50"/>
  <c r="F88"/>
  <c r="G46"/>
  <c r="G46" i="1" s="1"/>
  <c r="K13" i="2"/>
  <c r="K13" i="1" s="1"/>
  <c r="J45" i="2"/>
  <c r="I45" i="1"/>
  <c r="I38" i="2"/>
  <c r="H38" i="1"/>
  <c r="J40" i="2"/>
  <c r="I40" i="1"/>
  <c r="L41" i="2"/>
  <c r="K41"/>
  <c r="O37"/>
  <c r="I8" i="1"/>
  <c r="S35" i="2"/>
  <c r="K17"/>
  <c r="K17" i="1" s="1"/>
  <c r="R10" i="5"/>
  <c r="R14" i="2"/>
  <c r="N29"/>
  <c r="F31" i="1"/>
  <c r="N28" i="2"/>
  <c r="F32" i="1"/>
  <c r="S44" i="2"/>
  <c r="C28" i="10"/>
  <c r="N26" i="2"/>
  <c r="M26" i="1"/>
  <c r="R48" i="2"/>
  <c r="K28" i="3"/>
  <c r="G33" i="1"/>
  <c r="F33"/>
  <c r="C29" i="10"/>
  <c r="R27" i="2"/>
  <c r="M48" i="4"/>
  <c r="L48" i="1"/>
  <c r="C26" i="10"/>
  <c r="G30" i="1"/>
  <c r="F30"/>
  <c r="K18" l="1"/>
  <c r="L33" i="2"/>
  <c r="J25" i="1"/>
  <c r="O22" i="5"/>
  <c r="K33" i="2"/>
  <c r="L31"/>
  <c r="L32"/>
  <c r="L89"/>
  <c r="L90" s="1"/>
  <c r="K32"/>
  <c r="K89"/>
  <c r="L30"/>
  <c r="Q10"/>
  <c r="J33" i="3"/>
  <c r="K25"/>
  <c r="K33" s="1"/>
  <c r="J32"/>
  <c r="K24"/>
  <c r="K32" s="1"/>
  <c r="J31"/>
  <c r="K23"/>
  <c r="J89"/>
  <c r="J90" s="1"/>
  <c r="J88"/>
  <c r="J30"/>
  <c r="K22"/>
  <c r="K30" s="1"/>
  <c r="K25" i="5"/>
  <c r="J32"/>
  <c r="K24"/>
  <c r="J31"/>
  <c r="K23"/>
  <c r="J89"/>
  <c r="J90" s="1"/>
  <c r="J33" i="4"/>
  <c r="K25"/>
  <c r="K33" s="1"/>
  <c r="G24" i="1"/>
  <c r="G88" s="1"/>
  <c r="G32" i="4"/>
  <c r="G32" i="1" s="1"/>
  <c r="G23"/>
  <c r="G31" i="4"/>
  <c r="G31" i="1" s="1"/>
  <c r="J22"/>
  <c r="J30" i="4"/>
  <c r="K22"/>
  <c r="K10" i="1"/>
  <c r="N11"/>
  <c r="I87" i="3"/>
  <c r="L10" i="1"/>
  <c r="M14" i="5"/>
  <c r="M30" s="1"/>
  <c r="K28"/>
  <c r="K88" s="1"/>
  <c r="L28" i="1"/>
  <c r="J88" i="5"/>
  <c r="O11"/>
  <c r="P11"/>
  <c r="S8"/>
  <c r="C8" s="1"/>
  <c r="O8"/>
  <c r="P40"/>
  <c r="Q40" s="1"/>
  <c r="R40" s="1"/>
  <c r="S40" s="1"/>
  <c r="C40" s="1"/>
  <c r="O40"/>
  <c r="I43" i="1"/>
  <c r="I87" i="5"/>
  <c r="I9" i="1"/>
  <c r="J33" i="5"/>
  <c r="I21" i="1"/>
  <c r="G19"/>
  <c r="G87" i="4"/>
  <c r="L29" i="1"/>
  <c r="F86"/>
  <c r="J14"/>
  <c r="K14" i="4"/>
  <c r="L14"/>
  <c r="S49"/>
  <c r="C49" s="1"/>
  <c r="O49"/>
  <c r="L18" i="1"/>
  <c r="H16"/>
  <c r="H20"/>
  <c r="O27" i="4"/>
  <c r="O27" i="1" s="1"/>
  <c r="N27"/>
  <c r="I32" i="4"/>
  <c r="H24" i="1"/>
  <c r="K47" i="4"/>
  <c r="K47" i="1" s="1"/>
  <c r="J47"/>
  <c r="H37"/>
  <c r="H19"/>
  <c r="H87" i="4"/>
  <c r="H36" i="1"/>
  <c r="I31" i="4"/>
  <c r="H23" i="1"/>
  <c r="J35"/>
  <c r="K35" i="4"/>
  <c r="K35" i="1" s="1"/>
  <c r="H89" i="4"/>
  <c r="H90" s="1"/>
  <c r="H88"/>
  <c r="H15" i="1"/>
  <c r="I42"/>
  <c r="G89" i="4"/>
  <c r="G15" i="1"/>
  <c r="G88" i="4"/>
  <c r="F88" i="1"/>
  <c r="F89" s="1"/>
  <c r="F87"/>
  <c r="F90" s="1"/>
  <c r="I41" i="4"/>
  <c r="H41" i="1"/>
  <c r="I44"/>
  <c r="J45"/>
  <c r="K45" i="2"/>
  <c r="K45" i="1" s="1"/>
  <c r="I39" i="2"/>
  <c r="H39" i="1"/>
  <c r="H87" i="2"/>
  <c r="G50" i="1"/>
  <c r="G88" i="2"/>
  <c r="H34" i="1"/>
  <c r="L40" i="2"/>
  <c r="J40" i="1"/>
  <c r="K40" i="2"/>
  <c r="M41"/>
  <c r="I38" i="1"/>
  <c r="H88" i="2"/>
  <c r="M33"/>
  <c r="G87"/>
  <c r="G39" i="1"/>
  <c r="K49" i="2"/>
  <c r="K49" i="1" s="1"/>
  <c r="O12" i="2"/>
  <c r="S19" i="5"/>
  <c r="H33" i="1"/>
  <c r="P22" i="2"/>
  <c r="O22"/>
  <c r="O16"/>
  <c r="S50" i="5"/>
  <c r="S48" i="2"/>
  <c r="O12" i="5"/>
  <c r="S46" i="4"/>
  <c r="H30" i="1"/>
  <c r="S27" i="2"/>
  <c r="S36"/>
  <c r="P26"/>
  <c r="O26"/>
  <c r="O26" i="1" s="1"/>
  <c r="N26"/>
  <c r="C44" i="2"/>
  <c r="H32" i="1"/>
  <c r="H31"/>
  <c r="S14" i="2"/>
  <c r="C35"/>
  <c r="N48" i="4"/>
  <c r="M48" i="1"/>
  <c r="O11" i="2"/>
  <c r="P29"/>
  <c r="O29"/>
  <c r="S10" i="5"/>
  <c r="S23" i="2"/>
  <c r="O24"/>
  <c r="O15"/>
  <c r="P28"/>
  <c r="O28"/>
  <c r="K8" i="4"/>
  <c r="K8" i="1" s="1"/>
  <c r="J8"/>
  <c r="K32" i="5" l="1"/>
  <c r="L25" i="1"/>
  <c r="M31" i="2"/>
  <c r="N19"/>
  <c r="M32"/>
  <c r="M89"/>
  <c r="M90" s="1"/>
  <c r="N20"/>
  <c r="M30"/>
  <c r="N18"/>
  <c r="R10"/>
  <c r="L33" i="3"/>
  <c r="L32"/>
  <c r="L31"/>
  <c r="L88"/>
  <c r="L89"/>
  <c r="L90" s="1"/>
  <c r="K31"/>
  <c r="K88"/>
  <c r="K89"/>
  <c r="L30"/>
  <c r="L32" i="5"/>
  <c r="K31"/>
  <c r="K89"/>
  <c r="L89"/>
  <c r="L90" s="1"/>
  <c r="L33" i="4"/>
  <c r="K25" i="1"/>
  <c r="G87"/>
  <c r="G86"/>
  <c r="L30" i="4"/>
  <c r="L22" i="1"/>
  <c r="K30" i="4"/>
  <c r="K22" i="1"/>
  <c r="K28"/>
  <c r="K43" i="3"/>
  <c r="K87" s="1"/>
  <c r="J87"/>
  <c r="P11" i="1"/>
  <c r="O11" i="3"/>
  <c r="M10" i="1"/>
  <c r="K21" i="5"/>
  <c r="K21" i="1" s="1"/>
  <c r="L33" i="5"/>
  <c r="J21" i="1"/>
  <c r="Q11" i="5"/>
  <c r="N30"/>
  <c r="K9"/>
  <c r="K9" i="1" s="1"/>
  <c r="J9"/>
  <c r="M28"/>
  <c r="L88" i="5"/>
  <c r="K43"/>
  <c r="J43" i="1"/>
  <c r="J87" i="5"/>
  <c r="K44" i="4"/>
  <c r="K44" i="1" s="1"/>
  <c r="J44"/>
  <c r="P27"/>
  <c r="I20"/>
  <c r="L35"/>
  <c r="L47"/>
  <c r="M47" i="4"/>
  <c r="J24"/>
  <c r="I24" i="1"/>
  <c r="H88"/>
  <c r="H89" s="1"/>
  <c r="H87"/>
  <c r="H90" s="1"/>
  <c r="K14"/>
  <c r="M29"/>
  <c r="I37"/>
  <c r="M14" i="4"/>
  <c r="L14" i="1"/>
  <c r="J41" i="4"/>
  <c r="I41" i="1"/>
  <c r="J42"/>
  <c r="K42" i="4"/>
  <c r="K42" i="1" s="1"/>
  <c r="I89" i="4"/>
  <c r="I90" s="1"/>
  <c r="I88"/>
  <c r="I15" i="1"/>
  <c r="I19"/>
  <c r="I87" i="4"/>
  <c r="I16" i="1"/>
  <c r="O43" i="4"/>
  <c r="M18" i="1"/>
  <c r="H86"/>
  <c r="J23" i="4"/>
  <c r="I23" i="1"/>
  <c r="I36"/>
  <c r="I34"/>
  <c r="N41" i="2"/>
  <c r="M40"/>
  <c r="L40" i="1"/>
  <c r="L45"/>
  <c r="J39" i="2"/>
  <c r="I39" i="1"/>
  <c r="I87" i="2"/>
  <c r="N21"/>
  <c r="I88"/>
  <c r="K38"/>
  <c r="K38" i="1" s="1"/>
  <c r="J38"/>
  <c r="K40"/>
  <c r="C50" i="5"/>
  <c r="C19"/>
  <c r="Q29" i="2"/>
  <c r="Q11"/>
  <c r="I32" i="1"/>
  <c r="Q26" i="2"/>
  <c r="P26" i="1"/>
  <c r="N28" i="3"/>
  <c r="L8" i="1"/>
  <c r="O44" i="3"/>
  <c r="Q28" i="2"/>
  <c r="C23"/>
  <c r="C10" i="5"/>
  <c r="I31" i="1"/>
  <c r="C36" i="2"/>
  <c r="C27"/>
  <c r="C46" i="4"/>
  <c r="C48" i="2"/>
  <c r="I33" i="1"/>
  <c r="O12"/>
  <c r="P48" i="4"/>
  <c r="O48"/>
  <c r="O48" i="1" s="1"/>
  <c r="N48"/>
  <c r="I30"/>
  <c r="C14" i="2"/>
  <c r="M25" i="1" l="1"/>
  <c r="K33" i="5"/>
  <c r="J31" i="4"/>
  <c r="J31" i="1" s="1"/>
  <c r="J32" i="4"/>
  <c r="J32" i="1" s="1"/>
  <c r="N33" i="2"/>
  <c r="N31"/>
  <c r="O19"/>
  <c r="O31" s="1"/>
  <c r="N32"/>
  <c r="O20"/>
  <c r="N89"/>
  <c r="N90" s="1"/>
  <c r="N30"/>
  <c r="O18"/>
  <c r="O30" s="1"/>
  <c r="S10"/>
  <c r="M33" i="3"/>
  <c r="M32"/>
  <c r="M31"/>
  <c r="M88"/>
  <c r="M89"/>
  <c r="M90" s="1"/>
  <c r="M30"/>
  <c r="M32" i="5"/>
  <c r="M31"/>
  <c r="M89"/>
  <c r="M90" s="1"/>
  <c r="M33" i="4"/>
  <c r="M22" i="1"/>
  <c r="O10" i="3"/>
  <c r="N10" i="1"/>
  <c r="L87" i="3"/>
  <c r="O11" i="1"/>
  <c r="K43"/>
  <c r="K87" i="5"/>
  <c r="N28" i="1"/>
  <c r="M88" i="5"/>
  <c r="L43" i="1"/>
  <c r="L87" i="5"/>
  <c r="P14"/>
  <c r="P30" s="1"/>
  <c r="O14"/>
  <c r="O30" s="1"/>
  <c r="M33"/>
  <c r="L21" i="1"/>
  <c r="R11" i="5"/>
  <c r="L9" i="1"/>
  <c r="K15" i="4"/>
  <c r="L15"/>
  <c r="J89"/>
  <c r="J90" s="1"/>
  <c r="J88"/>
  <c r="J15" i="1"/>
  <c r="I88"/>
  <c r="I89" s="1"/>
  <c r="I87"/>
  <c r="I90" s="1"/>
  <c r="I86"/>
  <c r="L41" i="4"/>
  <c r="K41"/>
  <c r="K41" i="1" s="1"/>
  <c r="J41"/>
  <c r="K37" i="4"/>
  <c r="K37" i="1" s="1"/>
  <c r="J37"/>
  <c r="K24" i="4"/>
  <c r="J24" i="1"/>
  <c r="O9" i="4"/>
  <c r="K36"/>
  <c r="K36" i="1" s="1"/>
  <c r="J36"/>
  <c r="J16"/>
  <c r="K16" i="4"/>
  <c r="K16" i="1" s="1"/>
  <c r="Q27"/>
  <c r="K23" i="4"/>
  <c r="J23" i="1"/>
  <c r="M47"/>
  <c r="N47" i="4"/>
  <c r="J20" i="1"/>
  <c r="K20" i="4"/>
  <c r="K20" i="1" s="1"/>
  <c r="K19" i="4"/>
  <c r="J19" i="1"/>
  <c r="J87" i="4"/>
  <c r="O18"/>
  <c r="N18" i="1"/>
  <c r="L42"/>
  <c r="M14"/>
  <c r="O29" i="4"/>
  <c r="O29" i="1" s="1"/>
  <c r="N29"/>
  <c r="M35"/>
  <c r="L44"/>
  <c r="S37" i="2"/>
  <c r="O25"/>
  <c r="L39"/>
  <c r="K39"/>
  <c r="J39" i="1"/>
  <c r="J87" i="2"/>
  <c r="K46"/>
  <c r="K46" i="1" s="1"/>
  <c r="P41" i="2"/>
  <c r="O41"/>
  <c r="O21"/>
  <c r="O13"/>
  <c r="O13" i="1" s="1"/>
  <c r="K50" i="2"/>
  <c r="J88"/>
  <c r="L38" i="1"/>
  <c r="N45" i="2"/>
  <c r="M45" i="1"/>
  <c r="N40" i="2"/>
  <c r="M40" i="1"/>
  <c r="K34" i="2"/>
  <c r="K34" i="1" s="1"/>
  <c r="J34"/>
  <c r="O17" i="2"/>
  <c r="O17" i="1" s="1"/>
  <c r="K33"/>
  <c r="J33"/>
  <c r="R28" i="2"/>
  <c r="M8" i="1"/>
  <c r="R29" i="2"/>
  <c r="Q48" i="4"/>
  <c r="P48" i="1"/>
  <c r="Q44" i="3"/>
  <c r="K30" i="1"/>
  <c r="J30"/>
  <c r="R15" i="2"/>
  <c r="O28" i="3"/>
  <c r="P28"/>
  <c r="R26" i="2"/>
  <c r="Q26" i="1"/>
  <c r="R11" i="2"/>
  <c r="Q11" i="1"/>
  <c r="P33" i="2" l="1"/>
  <c r="O33"/>
  <c r="O18" i="1"/>
  <c r="N25"/>
  <c r="L31" i="4"/>
  <c r="L32"/>
  <c r="S22" i="5"/>
  <c r="P32" i="2"/>
  <c r="P89"/>
  <c r="P90" s="1"/>
  <c r="P31"/>
  <c r="O32"/>
  <c r="O89"/>
  <c r="P30"/>
  <c r="C10"/>
  <c r="N33" i="3"/>
  <c r="O25"/>
  <c r="O33" s="1"/>
  <c r="O24"/>
  <c r="O32" s="1"/>
  <c r="N32"/>
  <c r="N31"/>
  <c r="O23"/>
  <c r="N89"/>
  <c r="N90" s="1"/>
  <c r="N88"/>
  <c r="N30"/>
  <c r="O22"/>
  <c r="O30" s="1"/>
  <c r="O25" i="5"/>
  <c r="N32"/>
  <c r="O24"/>
  <c r="N31"/>
  <c r="O23"/>
  <c r="N89"/>
  <c r="N90" s="1"/>
  <c r="N33" i="4"/>
  <c r="O25"/>
  <c r="O33" s="1"/>
  <c r="K24" i="1"/>
  <c r="K88" s="1"/>
  <c r="K32" i="4"/>
  <c r="K32" i="1" s="1"/>
  <c r="K23"/>
  <c r="K31" i="4"/>
  <c r="K31" i="1" s="1"/>
  <c r="N30" i="4"/>
  <c r="O22"/>
  <c r="N22" i="1"/>
  <c r="P10"/>
  <c r="O10"/>
  <c r="M87" i="3"/>
  <c r="R11"/>
  <c r="R11" i="1" s="1"/>
  <c r="N33" i="5"/>
  <c r="M21" i="1"/>
  <c r="S11" i="5"/>
  <c r="M43" i="1"/>
  <c r="M87" i="5"/>
  <c r="M9" i="1"/>
  <c r="P28" i="5"/>
  <c r="O28"/>
  <c r="N88"/>
  <c r="Q14"/>
  <c r="Q30" s="1"/>
  <c r="M42" i="1"/>
  <c r="L19"/>
  <c r="L87" i="4"/>
  <c r="O47"/>
  <c r="O47" i="1" s="1"/>
  <c r="N47"/>
  <c r="P47" i="4"/>
  <c r="S27"/>
  <c r="R27" i="1"/>
  <c r="L24"/>
  <c r="O35" i="4"/>
  <c r="O35" i="1" s="1"/>
  <c r="N35"/>
  <c r="K19"/>
  <c r="K87" i="4"/>
  <c r="J87" i="1"/>
  <c r="J90" s="1"/>
  <c r="J88"/>
  <c r="J89" s="1"/>
  <c r="L37"/>
  <c r="M44"/>
  <c r="P29"/>
  <c r="N14"/>
  <c r="P14" i="4"/>
  <c r="O14"/>
  <c r="P18" i="1"/>
  <c r="L23"/>
  <c r="M15" i="4"/>
  <c r="L88"/>
  <c r="L15" i="1"/>
  <c r="L89" i="4"/>
  <c r="L90" s="1"/>
  <c r="L20" i="1"/>
  <c r="L16"/>
  <c r="L36"/>
  <c r="M41" i="4"/>
  <c r="L41" i="1"/>
  <c r="J86"/>
  <c r="K15"/>
  <c r="K89" i="4"/>
  <c r="K88"/>
  <c r="K50" i="1"/>
  <c r="K88" i="2"/>
  <c r="O40"/>
  <c r="P40"/>
  <c r="N40" i="1"/>
  <c r="M38"/>
  <c r="L88" i="2"/>
  <c r="K39" i="1"/>
  <c r="K87" i="2"/>
  <c r="L34" i="1"/>
  <c r="O49" i="2"/>
  <c r="O49" i="1" s="1"/>
  <c r="M39" i="2"/>
  <c r="L39" i="1"/>
  <c r="L87" i="2"/>
  <c r="N45" i="1"/>
  <c r="O45" i="2"/>
  <c r="O45" i="1" s="1"/>
  <c r="Q41" i="2"/>
  <c r="C37"/>
  <c r="S15"/>
  <c r="S24"/>
  <c r="S29"/>
  <c r="L33" i="1"/>
  <c r="S26" i="2"/>
  <c r="R26" i="1"/>
  <c r="Q28" i="3"/>
  <c r="P28" i="1"/>
  <c r="L30"/>
  <c r="S22" i="2"/>
  <c r="R44" i="3"/>
  <c r="S28" i="2"/>
  <c r="S11"/>
  <c r="S12" i="5"/>
  <c r="R48" i="4"/>
  <c r="Q48" i="1"/>
  <c r="L32"/>
  <c r="O8" i="4"/>
  <c r="O8" i="1" s="1"/>
  <c r="N8"/>
  <c r="L31"/>
  <c r="S16" i="2"/>
  <c r="S12"/>
  <c r="M31" i="4" l="1"/>
  <c r="O88" i="5"/>
  <c r="M32" i="4"/>
  <c r="K87" i="1"/>
  <c r="O32" i="5"/>
  <c r="K86" i="1"/>
  <c r="C22" i="5"/>
  <c r="Q33" i="2"/>
  <c r="Q32"/>
  <c r="Q89"/>
  <c r="Q90" s="1"/>
  <c r="Q31"/>
  <c r="R19"/>
  <c r="Q30"/>
  <c r="R18"/>
  <c r="P33" i="3"/>
  <c r="P32"/>
  <c r="O31"/>
  <c r="O89"/>
  <c r="O88"/>
  <c r="P31"/>
  <c r="P88"/>
  <c r="P89"/>
  <c r="P90" s="1"/>
  <c r="P30"/>
  <c r="P32" i="5"/>
  <c r="P31"/>
  <c r="P89"/>
  <c r="P90" s="1"/>
  <c r="O31"/>
  <c r="O89"/>
  <c r="P33" i="4"/>
  <c r="P25" i="1"/>
  <c r="O25"/>
  <c r="O30" i="4"/>
  <c r="O22" i="1"/>
  <c r="P30" i="4"/>
  <c r="P22" i="1"/>
  <c r="S11" i="3"/>
  <c r="O43"/>
  <c r="O87" s="1"/>
  <c r="N87"/>
  <c r="R10"/>
  <c r="Q10" i="1"/>
  <c r="P9" i="5"/>
  <c r="O9"/>
  <c r="O9" i="1" s="1"/>
  <c r="N9"/>
  <c r="Q28" i="5"/>
  <c r="Q28" i="1" s="1"/>
  <c r="P88" i="5"/>
  <c r="C11"/>
  <c r="R14"/>
  <c r="R30" s="1"/>
  <c r="O43"/>
  <c r="N43" i="1"/>
  <c r="N87" i="5"/>
  <c r="O28" i="1"/>
  <c r="P33" i="5"/>
  <c r="O21"/>
  <c r="O21" i="1" s="1"/>
  <c r="N21"/>
  <c r="M16"/>
  <c r="P47"/>
  <c r="Q47" i="4"/>
  <c r="S43"/>
  <c r="M15" i="1"/>
  <c r="M89" i="4"/>
  <c r="M90" s="1"/>
  <c r="M88"/>
  <c r="P14" i="1"/>
  <c r="M19"/>
  <c r="M87" i="4"/>
  <c r="N41"/>
  <c r="M41" i="1"/>
  <c r="O14"/>
  <c r="Q29"/>
  <c r="P35"/>
  <c r="M36"/>
  <c r="M20"/>
  <c r="Q18"/>
  <c r="O44" i="4"/>
  <c r="O44" i="1" s="1"/>
  <c r="N44"/>
  <c r="M37"/>
  <c r="M23"/>
  <c r="N31" i="4"/>
  <c r="L87" i="1"/>
  <c r="L90" s="1"/>
  <c r="L88"/>
  <c r="L89" s="1"/>
  <c r="L86"/>
  <c r="N32" i="4"/>
  <c r="M24" i="1"/>
  <c r="C27" i="4"/>
  <c r="S27" i="1"/>
  <c r="C27" s="1"/>
  <c r="O42" i="4"/>
  <c r="O42" i="1" s="1"/>
  <c r="N42"/>
  <c r="O38" i="2"/>
  <c r="O38" i="1" s="1"/>
  <c r="N38"/>
  <c r="O40"/>
  <c r="Q45" i="2"/>
  <c r="P45" i="1"/>
  <c r="N39" i="2"/>
  <c r="M39" i="1"/>
  <c r="M87" i="2"/>
  <c r="M88"/>
  <c r="R41"/>
  <c r="M34" i="1"/>
  <c r="R21" i="2"/>
  <c r="Q40"/>
  <c r="P40" i="1"/>
  <c r="S12"/>
  <c r="C12" i="2"/>
  <c r="C15"/>
  <c r="M31" i="1"/>
  <c r="C28" i="2"/>
  <c r="S44" i="3"/>
  <c r="C29" i="2"/>
  <c r="M32" i="1"/>
  <c r="C12" i="5"/>
  <c r="M30" i="1"/>
  <c r="C26" i="2"/>
  <c r="S26" i="1"/>
  <c r="C26" s="1"/>
  <c r="C16" i="2"/>
  <c r="M33" i="1"/>
  <c r="C24" i="2"/>
  <c r="P8" i="1"/>
  <c r="S48" i="4"/>
  <c r="R48" i="1"/>
  <c r="C11" i="2"/>
  <c r="S11" i="1"/>
  <c r="C22" i="2"/>
  <c r="R28" i="3"/>
  <c r="Q25" i="1" l="1"/>
  <c r="O33" i="5"/>
  <c r="R33" i="2"/>
  <c r="R32"/>
  <c r="S20"/>
  <c r="R89"/>
  <c r="R90" s="1"/>
  <c r="R31"/>
  <c r="S19"/>
  <c r="R30"/>
  <c r="S18"/>
  <c r="Q33" i="3"/>
  <c r="Q32"/>
  <c r="Q31"/>
  <c r="Q89"/>
  <c r="Q90" s="1"/>
  <c r="Q88"/>
  <c r="Q30"/>
  <c r="Q32" i="5"/>
  <c r="Q31"/>
  <c r="Q89"/>
  <c r="Q90" s="1"/>
  <c r="Q33" i="4"/>
  <c r="Q30"/>
  <c r="Q22" i="1"/>
  <c r="S10" i="3"/>
  <c r="R10" i="1"/>
  <c r="Q43" i="3"/>
  <c r="P87"/>
  <c r="C11"/>
  <c r="S14" i="5"/>
  <c r="S30" s="1"/>
  <c r="C30" s="1"/>
  <c r="Q33"/>
  <c r="P21" i="1"/>
  <c r="O43"/>
  <c r="O87" i="5"/>
  <c r="R28"/>
  <c r="Q88"/>
  <c r="P43" i="1"/>
  <c r="P87" i="5"/>
  <c r="Q9"/>
  <c r="P9" i="1"/>
  <c r="P41" i="4"/>
  <c r="O41"/>
  <c r="O41" i="1" s="1"/>
  <c r="N41"/>
  <c r="O15" i="4"/>
  <c r="P15"/>
  <c r="N89"/>
  <c r="N90" s="1"/>
  <c r="N88"/>
  <c r="N15" i="1"/>
  <c r="S9" i="4"/>
  <c r="P42" i="1"/>
  <c r="O23" i="4"/>
  <c r="N23" i="1"/>
  <c r="S18" i="4"/>
  <c r="R18" i="1"/>
  <c r="S29" i="4"/>
  <c r="R29" i="1"/>
  <c r="R47" i="4"/>
  <c r="Q47" i="1"/>
  <c r="P44"/>
  <c r="O20" i="4"/>
  <c r="O20" i="1" s="1"/>
  <c r="N20"/>
  <c r="Q35"/>
  <c r="C43" i="4"/>
  <c r="M88" i="1"/>
  <c r="M89" s="1"/>
  <c r="M87"/>
  <c r="M90" s="1"/>
  <c r="O24" i="4"/>
  <c r="N24" i="1"/>
  <c r="O36" i="4"/>
  <c r="O36" i="1" s="1"/>
  <c r="N36"/>
  <c r="Q14"/>
  <c r="O37" i="4"/>
  <c r="O37" i="1" s="1"/>
  <c r="N37"/>
  <c r="O19" i="4"/>
  <c r="N19" i="1"/>
  <c r="N87" i="4"/>
  <c r="M86" i="1"/>
  <c r="O16" i="4"/>
  <c r="O16" i="1" s="1"/>
  <c r="N16"/>
  <c r="Q40"/>
  <c r="R40" i="2"/>
  <c r="N34" i="1"/>
  <c r="O34" i="2"/>
  <c r="O34" i="1" s="1"/>
  <c r="S41" i="2"/>
  <c r="P39"/>
  <c r="N39" i="1"/>
  <c r="O39" i="2"/>
  <c r="N87"/>
  <c r="S13"/>
  <c r="O50"/>
  <c r="N88"/>
  <c r="S21"/>
  <c r="R45"/>
  <c r="Q45" i="1"/>
  <c r="O46" i="2"/>
  <c r="O46" i="1" s="1"/>
  <c r="S25" i="2"/>
  <c r="P38" i="1"/>
  <c r="Q8"/>
  <c r="C11"/>
  <c r="S17" i="2"/>
  <c r="C44" i="3"/>
  <c r="N31" i="1"/>
  <c r="O33"/>
  <c r="N33"/>
  <c r="N32"/>
  <c r="C12"/>
  <c r="S28" i="3"/>
  <c r="R28" i="1"/>
  <c r="C48" i="4"/>
  <c r="S48" i="1"/>
  <c r="C48" s="1"/>
  <c r="O30"/>
  <c r="N30"/>
  <c r="R25" l="1"/>
  <c r="P31" i="4"/>
  <c r="S33" i="2"/>
  <c r="S32"/>
  <c r="S89"/>
  <c r="C20"/>
  <c r="S31"/>
  <c r="C19"/>
  <c r="S30"/>
  <c r="C18"/>
  <c r="S25" i="3"/>
  <c r="R33"/>
  <c r="S24"/>
  <c r="R32"/>
  <c r="S23"/>
  <c r="R31"/>
  <c r="R89"/>
  <c r="R90" s="1"/>
  <c r="R88"/>
  <c r="S22"/>
  <c r="R30"/>
  <c r="S25" i="5"/>
  <c r="S24"/>
  <c r="R32"/>
  <c r="S23"/>
  <c r="R31"/>
  <c r="R89"/>
  <c r="R90" s="1"/>
  <c r="S25" i="4"/>
  <c r="S25" i="1" s="1"/>
  <c r="C25" s="1"/>
  <c r="R33" i="4"/>
  <c r="O24" i="1"/>
  <c r="O88" s="1"/>
  <c r="O32" i="4"/>
  <c r="O32" i="1" s="1"/>
  <c r="O23"/>
  <c r="O31" i="4"/>
  <c r="O31" i="1" s="1"/>
  <c r="S22" i="4"/>
  <c r="R30"/>
  <c r="R22" i="1"/>
  <c r="R43" i="3"/>
  <c r="Q87"/>
  <c r="S10" i="1"/>
  <c r="C10" s="1"/>
  <c r="C10" i="3"/>
  <c r="Q9" i="1"/>
  <c r="S28" i="5"/>
  <c r="R88"/>
  <c r="R33"/>
  <c r="Q21" i="1"/>
  <c r="Q43"/>
  <c r="Q87" i="5"/>
  <c r="C14"/>
  <c r="O19" i="1"/>
  <c r="O87" i="4"/>
  <c r="C29"/>
  <c r="S29" i="1"/>
  <c r="C29" s="1"/>
  <c r="P19"/>
  <c r="P87" i="4"/>
  <c r="P23" i="1"/>
  <c r="N88"/>
  <c r="N89" s="1"/>
  <c r="N87"/>
  <c r="N90" s="1"/>
  <c r="P36"/>
  <c r="P20"/>
  <c r="S47" i="4"/>
  <c r="R47" i="1"/>
  <c r="C18" i="4"/>
  <c r="S18" i="1"/>
  <c r="C18" s="1"/>
  <c r="C9" i="4"/>
  <c r="P15" i="1"/>
  <c r="P89" i="4"/>
  <c r="P90" s="1"/>
  <c r="P88"/>
  <c r="Q41"/>
  <c r="P41" i="1"/>
  <c r="P24"/>
  <c r="Q44"/>
  <c r="P16"/>
  <c r="P37"/>
  <c r="S14" i="4"/>
  <c r="R14" i="1"/>
  <c r="S35" i="4"/>
  <c r="R35" i="1"/>
  <c r="Q42"/>
  <c r="N86"/>
  <c r="O88" i="4"/>
  <c r="O89"/>
  <c r="O15" i="1"/>
  <c r="C25" i="2"/>
  <c r="O39" i="1"/>
  <c r="O87" i="2"/>
  <c r="C41"/>
  <c r="O50" i="1"/>
  <c r="O88" i="2"/>
  <c r="C13"/>
  <c r="S13" i="1"/>
  <c r="C13" s="1"/>
  <c r="P34"/>
  <c r="S45" i="2"/>
  <c r="R45" i="1"/>
  <c r="C21" i="2"/>
  <c r="P88"/>
  <c r="S40"/>
  <c r="R40" i="1"/>
  <c r="Q38"/>
  <c r="S49" i="2"/>
  <c r="Q39"/>
  <c r="P39" i="1"/>
  <c r="P87" i="2"/>
  <c r="P30" i="1"/>
  <c r="C28" i="3"/>
  <c r="P33" i="1"/>
  <c r="P31"/>
  <c r="S17"/>
  <c r="C17" s="1"/>
  <c r="C17" i="2"/>
  <c r="S8" i="4"/>
  <c r="R8" i="1"/>
  <c r="P32"/>
  <c r="Q31" i="4" l="1"/>
  <c r="Q32"/>
  <c r="O86" i="1"/>
  <c r="C25" i="3"/>
  <c r="S33"/>
  <c r="C33" s="1"/>
  <c r="C24"/>
  <c r="S32"/>
  <c r="C32" s="1"/>
  <c r="C23"/>
  <c r="S31"/>
  <c r="C31" s="1"/>
  <c r="S89"/>
  <c r="S88"/>
  <c r="C22"/>
  <c r="S30"/>
  <c r="C30" s="1"/>
  <c r="C25" i="5"/>
  <c r="O87" i="1"/>
  <c r="C24" i="5"/>
  <c r="S32"/>
  <c r="C32" s="1"/>
  <c r="C23"/>
  <c r="S31"/>
  <c r="C31" s="1"/>
  <c r="S89"/>
  <c r="C25" i="4"/>
  <c r="S33"/>
  <c r="C33" s="1"/>
  <c r="C22"/>
  <c r="S30"/>
  <c r="C30" s="1"/>
  <c r="S22" i="1"/>
  <c r="C22" s="1"/>
  <c r="S43" i="3"/>
  <c r="R87"/>
  <c r="P86" i="1"/>
  <c r="S43" i="5"/>
  <c r="R43" i="1"/>
  <c r="R87" i="5"/>
  <c r="C28"/>
  <c r="S88"/>
  <c r="S28" i="1"/>
  <c r="C28" s="1"/>
  <c r="S21" i="5"/>
  <c r="S33" s="1"/>
  <c r="C33" s="1"/>
  <c r="R21" i="1"/>
  <c r="S9" i="5"/>
  <c r="R9" i="1"/>
  <c r="Q23"/>
  <c r="S42" i="4"/>
  <c r="R42" i="1"/>
  <c r="P88"/>
  <c r="P89" s="1"/>
  <c r="P87"/>
  <c r="P90" s="1"/>
  <c r="S44" i="4"/>
  <c r="R44" i="1"/>
  <c r="R41" i="4"/>
  <c r="Q41" i="1"/>
  <c r="R15" i="4"/>
  <c r="Q88"/>
  <c r="Q89"/>
  <c r="Q90" s="1"/>
  <c r="Q15" i="1"/>
  <c r="Q20"/>
  <c r="Q37"/>
  <c r="C14" i="4"/>
  <c r="S14" i="1"/>
  <c r="C14" s="1"/>
  <c r="Q16"/>
  <c r="C35" i="4"/>
  <c r="S35" i="1"/>
  <c r="C35" s="1"/>
  <c r="Q24"/>
  <c r="C47" i="4"/>
  <c r="S47" i="1"/>
  <c r="C47" s="1"/>
  <c r="Q36"/>
  <c r="Q19"/>
  <c r="Q87" i="4"/>
  <c r="Q34" i="1"/>
  <c r="R39" i="2"/>
  <c r="Q39" i="1"/>
  <c r="Q87" i="2"/>
  <c r="S38"/>
  <c r="R38" i="1"/>
  <c r="Q88" i="2"/>
  <c r="C45"/>
  <c r="S45" i="1"/>
  <c r="C45" s="1"/>
  <c r="C49" i="2"/>
  <c r="S49" i="1"/>
  <c r="C49" s="1"/>
  <c r="S40"/>
  <c r="C40" s="1"/>
  <c r="C40" i="2"/>
  <c r="S8" i="1"/>
  <c r="C8" s="1"/>
  <c r="C8" i="4"/>
  <c r="Q31" i="1"/>
  <c r="Q32"/>
  <c r="Q33"/>
  <c r="Q30"/>
  <c r="R31" i="4" l="1"/>
  <c r="R32"/>
  <c r="R32" i="1" s="1"/>
  <c r="C43" i="3"/>
  <c r="S87"/>
  <c r="C21" i="5"/>
  <c r="S21" i="1"/>
  <c r="C21" s="1"/>
  <c r="C9" i="5"/>
  <c r="S9" i="1"/>
  <c r="C9" s="1"/>
  <c r="C43" i="5"/>
  <c r="S43" i="1"/>
  <c r="C43" s="1"/>
  <c r="S87" i="5"/>
  <c r="S36" i="4"/>
  <c r="R36" i="1"/>
  <c r="S24" i="4"/>
  <c r="R24" i="1"/>
  <c r="S16" i="4"/>
  <c r="R16" i="1"/>
  <c r="S20" i="4"/>
  <c r="R20" i="1"/>
  <c r="S15" i="4"/>
  <c r="R15" i="1"/>
  <c r="R88" i="4"/>
  <c r="R89"/>
  <c r="R90" s="1"/>
  <c r="C44"/>
  <c r="S44" i="1"/>
  <c r="C44" s="1"/>
  <c r="C42" i="4"/>
  <c r="S42" i="1"/>
  <c r="C42" s="1"/>
  <c r="Q86"/>
  <c r="Q88"/>
  <c r="Q89" s="1"/>
  <c r="Q87"/>
  <c r="Q90" s="1"/>
  <c r="S19" i="4"/>
  <c r="R19" i="1"/>
  <c r="R87" i="4"/>
  <c r="S37"/>
  <c r="R37" i="1"/>
  <c r="S41" i="4"/>
  <c r="R41" i="1"/>
  <c r="R23"/>
  <c r="S23" i="4"/>
  <c r="S34" i="2"/>
  <c r="R34" i="1"/>
  <c r="S50" i="2"/>
  <c r="R88"/>
  <c r="C38"/>
  <c r="S38" i="1"/>
  <c r="C38" s="1"/>
  <c r="S39" i="2"/>
  <c r="R39" i="1"/>
  <c r="R87" i="2"/>
  <c r="S46"/>
  <c r="R30" i="1"/>
  <c r="R33"/>
  <c r="R31"/>
  <c r="S31" i="4" l="1"/>
  <c r="C31" s="1"/>
  <c r="S32"/>
  <c r="C32" s="1"/>
  <c r="C19"/>
  <c r="S19" i="1"/>
  <c r="C19" s="1"/>
  <c r="S87" i="4"/>
  <c r="C37"/>
  <c r="S37" i="1"/>
  <c r="C37" s="1"/>
  <c r="C20" i="4"/>
  <c r="S20" i="1"/>
  <c r="C20" s="1"/>
  <c r="C24" i="4"/>
  <c r="S24" i="1"/>
  <c r="C24" s="1"/>
  <c r="R86"/>
  <c r="R88"/>
  <c r="R89" s="1"/>
  <c r="R87"/>
  <c r="R90" s="1"/>
  <c r="C23" i="4"/>
  <c r="S23" i="1"/>
  <c r="C23" s="1"/>
  <c r="C41" i="4"/>
  <c r="S41" i="1"/>
  <c r="C41" s="1"/>
  <c r="C15" i="4"/>
  <c r="S15" i="1"/>
  <c r="S89" i="4"/>
  <c r="S88"/>
  <c r="C16"/>
  <c r="S16" i="1"/>
  <c r="C36" i="4"/>
  <c r="S36" i="1"/>
  <c r="C36" s="1"/>
  <c r="C46" i="2"/>
  <c r="S46" i="1"/>
  <c r="C46" s="1"/>
  <c r="S50"/>
  <c r="C50" s="1"/>
  <c r="C50" i="2"/>
  <c r="S88"/>
  <c r="C39"/>
  <c r="S39" i="1"/>
  <c r="C39" s="1"/>
  <c r="S87" i="2"/>
  <c r="C34"/>
  <c r="S34" i="1"/>
  <c r="C34" s="1"/>
  <c r="C31" i="2"/>
  <c r="S31" i="1"/>
  <c r="C31" s="1"/>
  <c r="C32" i="2"/>
  <c r="C33"/>
  <c r="S33" i="1"/>
  <c r="C33" s="1"/>
  <c r="S30"/>
  <c r="C30" s="1"/>
  <c r="C30" i="2"/>
  <c r="S32" i="1" l="1"/>
  <c r="C32" s="1"/>
  <c r="C16"/>
  <c r="S88"/>
  <c r="S87"/>
  <c r="C15"/>
  <c r="S86"/>
</calcChain>
</file>

<file path=xl/sharedStrings.xml><?xml version="1.0" encoding="utf-8"?>
<sst xmlns="http://schemas.openxmlformats.org/spreadsheetml/2006/main" count="1503" uniqueCount="123">
  <si>
    <t>га</t>
  </si>
  <si>
    <t>общая масса</t>
  </si>
  <si>
    <t>ликвидная древесина</t>
  </si>
  <si>
    <t>деловая древесина</t>
  </si>
  <si>
    <t>Прореживание</t>
  </si>
  <si>
    <t>Выборочная сан.рубка</t>
  </si>
  <si>
    <t>км</t>
  </si>
  <si>
    <t>м³</t>
  </si>
  <si>
    <t xml:space="preserve">УТВЕРЖДАЮ: </t>
  </si>
  <si>
    <t>Сплошная сан.рубка</t>
  </si>
  <si>
    <t>I I квартал</t>
  </si>
  <si>
    <t>III квартал</t>
  </si>
  <si>
    <t>IV квартал</t>
  </si>
  <si>
    <t>Осветление</t>
  </si>
  <si>
    <t>Прочистка</t>
  </si>
  <si>
    <t>Проходные</t>
  </si>
  <si>
    <t>Общая масса</t>
  </si>
  <si>
    <t>Ликвид</t>
  </si>
  <si>
    <t>Ликвид промпольз.</t>
  </si>
  <si>
    <t>Ликвид промпольз с нарастающим</t>
  </si>
  <si>
    <t>Ликвид с нарастающим</t>
  </si>
  <si>
    <t>Начальник отдела лесного хозяйства</t>
  </si>
  <si>
    <t>Тиколович П.М.</t>
  </si>
  <si>
    <t>Итого промпользование</t>
  </si>
  <si>
    <t>Показатели</t>
  </si>
  <si>
    <t>Ед. изм</t>
  </si>
  <si>
    <t>Годовой план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</si>
  <si>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</si>
  <si>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</si>
  <si>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</si>
  <si>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</si>
  <si>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</si>
  <si>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</si>
  <si>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</si>
  <si>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</si>
  <si>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</si>
  <si>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</si>
  <si>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</si>
  <si>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</si>
  <si>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ЛЕСОЗАЩИТНЫЕ РАБОТЫ</t>
  </si>
  <si>
    <t>текущие лесопотол. обслед.</t>
  </si>
  <si>
    <t>почвенные раскопки</t>
  </si>
  <si>
    <t>биологичес. методы борьбы</t>
  </si>
  <si>
    <t>лесоэнтомологиский мониторинг</t>
  </si>
  <si>
    <t>хим. обработка древесины</t>
  </si>
  <si>
    <t>шт</t>
  </si>
  <si>
    <t>устройство подъездов к источ.</t>
  </si>
  <si>
    <t>уход за ППР</t>
  </si>
  <si>
    <t>расчистка ППР</t>
  </si>
  <si>
    <t>устройство мин. полос</t>
  </si>
  <si>
    <t>уход за мин. пол.</t>
  </si>
  <si>
    <t>ремонт, содерж. дор. лес. прот.</t>
  </si>
  <si>
    <t>посадка</t>
  </si>
  <si>
    <t>в т.ч: твердолиственные</t>
  </si>
  <si>
    <t>из общего обьема реконструкция</t>
  </si>
  <si>
    <t>селикцион. посадка материалом</t>
  </si>
  <si>
    <t>содейст. естеств. возобн.</t>
  </si>
  <si>
    <t>дополнение</t>
  </si>
  <si>
    <t>подгот.почвы под л/к тек.года</t>
  </si>
  <si>
    <t>уход за л/к</t>
  </si>
  <si>
    <t>подгот. почвы под л/к след.года</t>
  </si>
  <si>
    <t>выкопка и сортир.посад. мат-ла</t>
  </si>
  <si>
    <t>т.шт</t>
  </si>
  <si>
    <t>выращивание посадочного материала</t>
  </si>
  <si>
    <t>ввод молодняков в категорию ценных</t>
  </si>
  <si>
    <t>заготовка шишек</t>
  </si>
  <si>
    <t>т</t>
  </si>
  <si>
    <t>заготовка семян</t>
  </si>
  <si>
    <t>кг</t>
  </si>
  <si>
    <t>ЛЕСОКУЛЬТУРНЫЕ МЕРОПРИЯТИЯ</t>
  </si>
  <si>
    <t>Начальник ПЭС</t>
  </si>
  <si>
    <t>Н.Б.Орех</t>
  </si>
  <si>
    <t>ПРОТИВОПОЖАРНЫЕ МЕРОПРИЯТИЯ</t>
  </si>
  <si>
    <t>шлагбаумы деревянные</t>
  </si>
  <si>
    <t>Отвод лесосек пром. польз.</t>
  </si>
  <si>
    <t>Котоликов А.И.</t>
  </si>
  <si>
    <t>ПЛАН на 2019 год по Ветковскому лесничеству</t>
  </si>
  <si>
    <t>ПЛАН на 2019 год по Светиловичскому лесничеству</t>
  </si>
  <si>
    <t>ПЛАН на 2019 год по Столбунскому лесничеству</t>
  </si>
  <si>
    <t>ПЛАН на 2019 год по Великонемковскому лесничеству</t>
  </si>
  <si>
    <t xml:space="preserve"> ПЛАН на 2019 год по Ветковскому лесничеству</t>
  </si>
  <si>
    <t>Н.Н. Кравченко</t>
  </si>
  <si>
    <t>показатели</t>
  </si>
  <si>
    <t>ед.изм</t>
  </si>
  <si>
    <t>план годовой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</si>
  <si>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</si>
  <si>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</si>
  <si>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</si>
  <si>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</si>
  <si>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</si>
  <si>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</si>
  <si>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</si>
  <si>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</si>
  <si>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</si>
  <si>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</si>
  <si>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</si>
  <si>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</si>
  <si>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</si>
  <si>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отвод лесосек Гл.пользования</t>
  </si>
  <si>
    <t>отвод лесосек пром.пользования</t>
  </si>
  <si>
    <t>В том числе механизированная заготовка</t>
  </si>
  <si>
    <t>Очистка леса от захламленности</t>
  </si>
  <si>
    <t>Трелевка древесины</t>
  </si>
  <si>
    <t>Рас.и Раз. квартальных просек</t>
  </si>
  <si>
    <t>Рубки главного пользования</t>
  </si>
  <si>
    <t>Котоликов А.И</t>
  </si>
  <si>
    <t xml:space="preserve"> ПЛАН на 2019 год по Светиловичскому лесничеству</t>
  </si>
  <si>
    <t xml:space="preserve"> ПЛАН на 2019 год по Столбунскому лесничеству</t>
  </si>
  <si>
    <t>Котоликов А.И,</t>
  </si>
  <si>
    <t xml:space="preserve"> ПЛАН на 2019 год по Великонемковскому лесничеству</t>
  </si>
  <si>
    <t>В том числе механ-ая загот.</t>
  </si>
  <si>
    <t>Очистка леса от захламл-ти</t>
  </si>
  <si>
    <t>Раз. и рас. квартальн просек</t>
  </si>
  <si>
    <t>Отвод лесосек гл. пользован.</t>
  </si>
  <si>
    <t xml:space="preserve"> ПЛАН на 2019 год по ГСЛХУ "Ветковский спецлесхоз"</t>
  </si>
  <si>
    <t>II квартал</t>
  </si>
  <si>
    <t>I   квартал</t>
  </si>
  <si>
    <t>Защита л\к от диких животных</t>
  </si>
  <si>
    <t>ГСЛХУ "Ветковский спецлесхоз"</t>
  </si>
  <si>
    <t>__________________В.А. Судаков</t>
  </si>
  <si>
    <t>Директор</t>
  </si>
  <si>
    <t>ПЛАН на 2019 год по Ветковскому спецлесхозу</t>
  </si>
  <si>
    <t>Ветковского спецлесхоза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</si>
</sst>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8"/>
      <name val="Arial Cyr"/>
      <family val="2"/>
      <charset val="204"/>
    </font>
    <font>
      <b/>
      <sz val="8"/>
      <color indexed="12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indexed="12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sz val="10"/>
      <color indexed="10"/>
      <name val="Arial Cyr"/>
      <charset val="204"/>
    </font>
    <font>
      <i/>
      <sz val="10"/>
      <name val="Arial Cyr"/>
      <family val="2"/>
      <charset val="204"/>
    </font>
    <font>
      <b/>
      <sz val="10"/>
      <color indexed="18"/>
      <name val="Arial Cyr"/>
      <family val="2"/>
      <charset val="204"/>
    </font>
    <font>
      <sz val="15"/>
      <name val="Arial Cyr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textRotation="90"/>
    </xf>
    <xf numFmtId="0" fontId="3" fillId="0" borderId="0" xfId="0" applyFont="1" applyFill="1" applyAlignment="1">
      <alignment textRotation="90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2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7" xfId="0" applyFont="1" applyFill="1" applyBorder="1" applyAlignment="1"/>
    <xf numFmtId="0" fontId="18" fillId="2" borderId="4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9" xfId="0" applyFont="1" applyFill="1" applyBorder="1" applyAlignment="1"/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/>
    <xf numFmtId="0" fontId="18" fillId="2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6" fillId="3" borderId="6" xfId="0" applyFont="1" applyFill="1" applyBorder="1"/>
    <xf numFmtId="0" fontId="19" fillId="0" borderId="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8" fillId="3" borderId="6" xfId="0" applyFont="1" applyFill="1" applyBorder="1"/>
    <xf numFmtId="0" fontId="8" fillId="3" borderId="5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Fill="1"/>
    <xf numFmtId="0" fontId="24" fillId="0" borderId="0" xfId="0" applyFont="1"/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 textRotation="90" wrapText="1"/>
    </xf>
    <xf numFmtId="0" fontId="26" fillId="0" borderId="4" xfId="0" applyFont="1" applyBorder="1" applyAlignment="1">
      <alignment vertical="center" textRotation="90" wrapText="1"/>
    </xf>
    <xf numFmtId="0" fontId="27" fillId="0" borderId="4" xfId="0" applyFont="1" applyFill="1" applyBorder="1" applyAlignment="1">
      <alignment vertical="center" textRotation="90" wrapText="1"/>
    </xf>
    <xf numFmtId="0" fontId="28" fillId="0" borderId="4" xfId="0" applyFont="1" applyBorder="1"/>
    <xf numFmtId="0" fontId="21" fillId="0" borderId="4" xfId="0" applyFont="1" applyBorder="1"/>
    <xf numFmtId="0" fontId="22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9" fillId="0" borderId="4" xfId="0" applyFont="1" applyBorder="1"/>
    <xf numFmtId="0" fontId="29" fillId="0" borderId="4" xfId="0" applyFont="1" applyFill="1" applyBorder="1"/>
    <xf numFmtId="0" fontId="21" fillId="0" borderId="4" xfId="0" applyFont="1" applyFill="1" applyBorder="1"/>
    <xf numFmtId="0" fontId="30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3" fillId="0" borderId="4" xfId="0" applyFont="1" applyFill="1" applyBorder="1"/>
    <xf numFmtId="0" fontId="0" fillId="0" borderId="0" xfId="0" applyBorder="1"/>
    <xf numFmtId="0" fontId="18" fillId="4" borderId="0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8" fillId="2" borderId="6" xfId="0" applyFont="1" applyFill="1" applyBorder="1" applyAlignment="1"/>
    <xf numFmtId="0" fontId="18" fillId="2" borderId="6" xfId="0" applyFont="1" applyFill="1" applyBorder="1" applyAlignment="1">
      <alignment horizontal="left"/>
    </xf>
    <xf numFmtId="0" fontId="18" fillId="2" borderId="20" xfId="0" applyFont="1" applyFill="1" applyBorder="1" applyAlignment="1"/>
    <xf numFmtId="0" fontId="14" fillId="0" borderId="0" xfId="0" applyFont="1" applyAlignment="1"/>
    <xf numFmtId="0" fontId="35" fillId="0" borderId="0" xfId="0" applyFont="1"/>
    <xf numFmtId="0" fontId="17" fillId="0" borderId="0" xfId="0" applyFont="1" applyAlignment="1"/>
    <xf numFmtId="0" fontId="14" fillId="0" borderId="0" xfId="0" applyFont="1" applyAlignment="1">
      <alignment textRotation="90"/>
    </xf>
    <xf numFmtId="0" fontId="16" fillId="0" borderId="0" xfId="0" applyFont="1" applyFill="1" applyAlignment="1">
      <alignment textRotation="90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86;&#1073;&#1072;&#1077;&#1074;%20&#1056;.&#1054;/123/&#1059;&#1090;&#1086;&#1095;&#1085;&#1077;&#1085;&#1085;&#1099;&#1081;%20&#1087;&#1083;&#1072;&#1085;%202019%20&#1088;&#1072;&#1079;&#1073;&#1080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есхоз"/>
      <sheetName val="Ветка"/>
      <sheetName val="Светиловичи"/>
      <sheetName val="Столбун"/>
      <sheetName val="Немки"/>
      <sheetName val="харвестер 2541"/>
    </sheetNames>
    <sheetDataSet>
      <sheetData sheetId="0"/>
      <sheetData sheetId="1">
        <row r="4">
          <cell r="D4">
            <v>0</v>
          </cell>
          <cell r="E4">
            <v>0</v>
          </cell>
          <cell r="F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D5">
            <v>0</v>
          </cell>
          <cell r="E5">
            <v>10</v>
          </cell>
          <cell r="F5">
            <v>10</v>
          </cell>
          <cell r="H5">
            <v>20</v>
          </cell>
          <cell r="I5">
            <v>15</v>
          </cell>
          <cell r="J5">
            <v>15</v>
          </cell>
          <cell r="L5">
            <v>15</v>
          </cell>
          <cell r="M5">
            <v>15</v>
          </cell>
          <cell r="N5">
            <v>15</v>
          </cell>
          <cell r="P5">
            <v>0</v>
          </cell>
          <cell r="Q5">
            <v>0</v>
          </cell>
          <cell r="R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H6">
            <v>3</v>
          </cell>
          <cell r="I6">
            <v>3</v>
          </cell>
          <cell r="J6">
            <v>9</v>
          </cell>
          <cell r="L6">
            <v>6</v>
          </cell>
          <cell r="M6">
            <v>7</v>
          </cell>
          <cell r="N6">
            <v>7</v>
          </cell>
          <cell r="P6">
            <v>5</v>
          </cell>
          <cell r="Q6">
            <v>0</v>
          </cell>
          <cell r="R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H7">
            <v>12</v>
          </cell>
          <cell r="I7">
            <v>12</v>
          </cell>
          <cell r="J7">
            <v>36</v>
          </cell>
          <cell r="L7">
            <v>25</v>
          </cell>
          <cell r="M7">
            <v>27</v>
          </cell>
          <cell r="N7">
            <v>28</v>
          </cell>
          <cell r="P7">
            <v>20</v>
          </cell>
          <cell r="Q7">
            <v>0</v>
          </cell>
          <cell r="R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H10">
            <v>4</v>
          </cell>
          <cell r="I10">
            <v>0</v>
          </cell>
          <cell r="J10">
            <v>5</v>
          </cell>
          <cell r="L10">
            <v>5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H11">
            <v>40</v>
          </cell>
          <cell r="I11">
            <v>0</v>
          </cell>
          <cell r="J11">
            <v>50</v>
          </cell>
          <cell r="L11">
            <v>50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H12">
            <v>10</v>
          </cell>
          <cell r="I12">
            <v>0</v>
          </cell>
          <cell r="J12">
            <v>15</v>
          </cell>
          <cell r="L12">
            <v>15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8</v>
          </cell>
          <cell r="H14">
            <v>0</v>
          </cell>
          <cell r="I14">
            <v>0</v>
          </cell>
          <cell r="J14">
            <v>7</v>
          </cell>
          <cell r="L14">
            <v>40</v>
          </cell>
          <cell r="M14">
            <v>0</v>
          </cell>
          <cell r="N14">
            <v>0</v>
          </cell>
          <cell r="P14">
            <v>7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255</v>
          </cell>
          <cell r="H15">
            <v>0</v>
          </cell>
          <cell r="I15">
            <v>0</v>
          </cell>
          <cell r="J15">
            <v>220</v>
          </cell>
          <cell r="L15">
            <v>1270</v>
          </cell>
          <cell r="M15">
            <v>0</v>
          </cell>
          <cell r="N15">
            <v>0</v>
          </cell>
          <cell r="P15">
            <v>220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220</v>
          </cell>
          <cell r="H16">
            <v>0</v>
          </cell>
          <cell r="I16">
            <v>0</v>
          </cell>
          <cell r="J16">
            <v>215</v>
          </cell>
          <cell r="L16">
            <v>1160</v>
          </cell>
          <cell r="M16">
            <v>0</v>
          </cell>
          <cell r="N16">
            <v>0</v>
          </cell>
          <cell r="P16">
            <v>215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110</v>
          </cell>
          <cell r="H17">
            <v>0</v>
          </cell>
          <cell r="I17">
            <v>0</v>
          </cell>
          <cell r="J17">
            <v>100</v>
          </cell>
          <cell r="L17">
            <v>530</v>
          </cell>
          <cell r="M17">
            <v>0</v>
          </cell>
          <cell r="N17">
            <v>0</v>
          </cell>
          <cell r="P17">
            <v>100</v>
          </cell>
          <cell r="Q17">
            <v>0</v>
          </cell>
          <cell r="R17">
            <v>0</v>
          </cell>
        </row>
        <row r="18">
          <cell r="D18">
            <v>6</v>
          </cell>
          <cell r="E18">
            <v>9</v>
          </cell>
          <cell r="F18">
            <v>4</v>
          </cell>
          <cell r="H18">
            <v>4</v>
          </cell>
          <cell r="I18">
            <v>4</v>
          </cell>
          <cell r="J18">
            <v>0</v>
          </cell>
          <cell r="L18">
            <v>0</v>
          </cell>
          <cell r="M18">
            <v>6</v>
          </cell>
          <cell r="N18">
            <v>5</v>
          </cell>
          <cell r="P18">
            <v>0</v>
          </cell>
          <cell r="Q18">
            <v>5</v>
          </cell>
          <cell r="R18">
            <v>5</v>
          </cell>
        </row>
        <row r="19">
          <cell r="D19">
            <v>390</v>
          </cell>
          <cell r="E19">
            <v>600</v>
          </cell>
          <cell r="F19">
            <v>200</v>
          </cell>
          <cell r="H19">
            <v>200</v>
          </cell>
          <cell r="I19">
            <v>210</v>
          </cell>
          <cell r="J19">
            <v>0</v>
          </cell>
          <cell r="L19">
            <v>0</v>
          </cell>
          <cell r="M19">
            <v>420</v>
          </cell>
          <cell r="N19">
            <v>330</v>
          </cell>
          <cell r="P19">
            <v>0</v>
          </cell>
          <cell r="Q19">
            <v>330</v>
          </cell>
          <cell r="R19">
            <v>330</v>
          </cell>
        </row>
        <row r="20">
          <cell r="D20">
            <v>390</v>
          </cell>
          <cell r="E20">
            <v>600</v>
          </cell>
          <cell r="F20">
            <v>200</v>
          </cell>
          <cell r="H20">
            <v>200</v>
          </cell>
          <cell r="I20">
            <v>200</v>
          </cell>
          <cell r="J20">
            <v>0</v>
          </cell>
          <cell r="L20">
            <v>0</v>
          </cell>
          <cell r="M20">
            <v>410</v>
          </cell>
          <cell r="N20">
            <v>320</v>
          </cell>
          <cell r="P20">
            <v>0</v>
          </cell>
          <cell r="Q20">
            <v>320</v>
          </cell>
          <cell r="R20">
            <v>320</v>
          </cell>
        </row>
        <row r="21">
          <cell r="D21">
            <v>220</v>
          </cell>
          <cell r="E21">
            <v>300</v>
          </cell>
          <cell r="F21">
            <v>100</v>
          </cell>
          <cell r="H21">
            <v>100</v>
          </cell>
          <cell r="I21">
            <v>100</v>
          </cell>
          <cell r="J21">
            <v>0</v>
          </cell>
          <cell r="L21">
            <v>0</v>
          </cell>
          <cell r="M21">
            <v>200</v>
          </cell>
          <cell r="N21">
            <v>160</v>
          </cell>
          <cell r="P21">
            <v>0</v>
          </cell>
          <cell r="Q21">
            <v>160</v>
          </cell>
          <cell r="R21">
            <v>160</v>
          </cell>
        </row>
        <row r="22">
          <cell r="D22">
            <v>0</v>
          </cell>
          <cell r="E22">
            <v>0</v>
          </cell>
          <cell r="F22">
            <v>5</v>
          </cell>
          <cell r="H22">
            <v>5</v>
          </cell>
          <cell r="I22">
            <v>5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0</v>
          </cell>
          <cell r="E23">
            <v>0</v>
          </cell>
          <cell r="F23">
            <v>70</v>
          </cell>
          <cell r="H23">
            <v>75</v>
          </cell>
          <cell r="I23">
            <v>75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E24">
            <v>0</v>
          </cell>
          <cell r="F24">
            <v>70</v>
          </cell>
          <cell r="H24">
            <v>75</v>
          </cell>
          <cell r="I24">
            <v>75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>
            <v>0</v>
          </cell>
          <cell r="E25">
            <v>0</v>
          </cell>
          <cell r="F25">
            <v>15</v>
          </cell>
          <cell r="H25">
            <v>15</v>
          </cell>
          <cell r="I25">
            <v>15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L30">
            <v>33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L31">
            <v>1050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945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430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D34">
            <v>6</v>
          </cell>
          <cell r="E34">
            <v>9</v>
          </cell>
          <cell r="F34">
            <v>10</v>
          </cell>
          <cell r="H34">
            <v>5</v>
          </cell>
          <cell r="I34">
            <v>3</v>
          </cell>
          <cell r="J34">
            <v>5</v>
          </cell>
          <cell r="L34">
            <v>4</v>
          </cell>
          <cell r="M34">
            <v>7</v>
          </cell>
          <cell r="N34">
            <v>7</v>
          </cell>
          <cell r="P34">
            <v>9</v>
          </cell>
          <cell r="Q34">
            <v>9</v>
          </cell>
          <cell r="R34">
            <v>9</v>
          </cell>
        </row>
        <row r="35">
          <cell r="D35">
            <v>1300</v>
          </cell>
          <cell r="E35">
            <v>2000</v>
          </cell>
          <cell r="F35">
            <v>2200</v>
          </cell>
          <cell r="H35">
            <v>1050</v>
          </cell>
          <cell r="I35">
            <v>700</v>
          </cell>
          <cell r="J35">
            <v>1050</v>
          </cell>
          <cell r="L35">
            <v>900</v>
          </cell>
          <cell r="M35">
            <v>1600</v>
          </cell>
          <cell r="N35">
            <v>1600</v>
          </cell>
          <cell r="P35">
            <v>2000</v>
          </cell>
          <cell r="Q35">
            <v>2000</v>
          </cell>
          <cell r="R35">
            <v>2000</v>
          </cell>
        </row>
        <row r="36">
          <cell r="D36">
            <v>1300</v>
          </cell>
          <cell r="E36">
            <v>2000</v>
          </cell>
          <cell r="F36">
            <v>2200</v>
          </cell>
          <cell r="H36">
            <v>1050</v>
          </cell>
          <cell r="I36">
            <v>700</v>
          </cell>
          <cell r="J36">
            <v>1050</v>
          </cell>
          <cell r="L36">
            <v>900</v>
          </cell>
          <cell r="M36">
            <v>1600</v>
          </cell>
          <cell r="N36">
            <v>1600</v>
          </cell>
          <cell r="P36">
            <v>2000</v>
          </cell>
          <cell r="Q36">
            <v>2000</v>
          </cell>
          <cell r="R36">
            <v>2000</v>
          </cell>
        </row>
        <row r="37">
          <cell r="D37">
            <v>700</v>
          </cell>
          <cell r="E37">
            <v>1000</v>
          </cell>
          <cell r="F37">
            <v>1200</v>
          </cell>
          <cell r="H37">
            <v>600</v>
          </cell>
          <cell r="I37">
            <v>350</v>
          </cell>
          <cell r="J37">
            <v>600</v>
          </cell>
          <cell r="L37">
            <v>480</v>
          </cell>
          <cell r="M37">
            <v>800</v>
          </cell>
          <cell r="N37">
            <v>800</v>
          </cell>
          <cell r="P37">
            <v>1200</v>
          </cell>
          <cell r="Q37">
            <v>1200</v>
          </cell>
          <cell r="R37">
            <v>1200</v>
          </cell>
        </row>
        <row r="38">
          <cell r="D38">
            <v>0</v>
          </cell>
          <cell r="E38">
            <v>0</v>
          </cell>
          <cell r="F38">
            <v>0</v>
          </cell>
          <cell r="H38">
            <v>5</v>
          </cell>
          <cell r="I38">
            <v>5</v>
          </cell>
          <cell r="J38">
            <v>5</v>
          </cell>
          <cell r="L38">
            <v>0</v>
          </cell>
          <cell r="M38">
            <v>10</v>
          </cell>
          <cell r="N38">
            <v>0</v>
          </cell>
          <cell r="P38">
            <v>10</v>
          </cell>
          <cell r="Q38">
            <v>0</v>
          </cell>
          <cell r="R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H39">
            <v>70</v>
          </cell>
          <cell r="I39">
            <v>65</v>
          </cell>
          <cell r="J39">
            <v>65</v>
          </cell>
          <cell r="L39">
            <v>0</v>
          </cell>
          <cell r="M39">
            <v>115</v>
          </cell>
          <cell r="N39">
            <v>0</v>
          </cell>
          <cell r="P39">
            <v>80</v>
          </cell>
          <cell r="Q39">
            <v>0</v>
          </cell>
          <cell r="R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H40">
            <v>50</v>
          </cell>
          <cell r="I40">
            <v>50</v>
          </cell>
          <cell r="J40">
            <v>50</v>
          </cell>
          <cell r="L40">
            <v>0</v>
          </cell>
          <cell r="M40">
            <v>100</v>
          </cell>
          <cell r="N40">
            <v>0</v>
          </cell>
          <cell r="P40">
            <v>65</v>
          </cell>
          <cell r="Q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H41">
            <v>15</v>
          </cell>
          <cell r="I41">
            <v>15</v>
          </cell>
          <cell r="J41">
            <v>15</v>
          </cell>
          <cell r="L41">
            <v>0</v>
          </cell>
          <cell r="M41">
            <v>35</v>
          </cell>
          <cell r="N41">
            <v>0</v>
          </cell>
          <cell r="P41">
            <v>15</v>
          </cell>
          <cell r="Q41">
            <v>0</v>
          </cell>
          <cell r="R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>
            <v>0</v>
          </cell>
          <cell r="E43">
            <v>0</v>
          </cell>
          <cell r="F43">
            <v>3</v>
          </cell>
          <cell r="H43">
            <v>0</v>
          </cell>
          <cell r="I43">
            <v>0</v>
          </cell>
          <cell r="J43">
            <v>3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D44">
            <v>0</v>
          </cell>
          <cell r="E44">
            <v>0</v>
          </cell>
          <cell r="F44">
            <v>25</v>
          </cell>
          <cell r="H44">
            <v>0</v>
          </cell>
          <cell r="I44">
            <v>0</v>
          </cell>
          <cell r="J44">
            <v>25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</row>
      </sheetData>
      <sheetData sheetId="2">
        <row r="4">
          <cell r="D4">
            <v>0</v>
          </cell>
          <cell r="E4">
            <v>5</v>
          </cell>
          <cell r="F4">
            <v>5</v>
          </cell>
          <cell r="H4">
            <v>5</v>
          </cell>
          <cell r="I4">
            <v>5</v>
          </cell>
          <cell r="J4">
            <v>7</v>
          </cell>
          <cell r="L4">
            <v>0</v>
          </cell>
          <cell r="M4">
            <v>0</v>
          </cell>
          <cell r="N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D5">
            <v>0</v>
          </cell>
          <cell r="E5">
            <v>10</v>
          </cell>
          <cell r="F5">
            <v>10</v>
          </cell>
          <cell r="H5">
            <v>20</v>
          </cell>
          <cell r="I5">
            <v>20</v>
          </cell>
          <cell r="J5">
            <v>20</v>
          </cell>
          <cell r="L5">
            <v>20</v>
          </cell>
          <cell r="M5">
            <v>15</v>
          </cell>
          <cell r="N5">
            <v>15</v>
          </cell>
          <cell r="P5">
            <v>0</v>
          </cell>
          <cell r="Q5">
            <v>0</v>
          </cell>
          <cell r="R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H6">
            <v>0</v>
          </cell>
          <cell r="I6">
            <v>2</v>
          </cell>
          <cell r="J6">
            <v>2</v>
          </cell>
          <cell r="L6">
            <v>2</v>
          </cell>
          <cell r="M6">
            <v>2</v>
          </cell>
          <cell r="N6">
            <v>2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8</v>
          </cell>
          <cell r="J7">
            <v>8</v>
          </cell>
          <cell r="L7">
            <v>8</v>
          </cell>
          <cell r="M7">
            <v>8</v>
          </cell>
          <cell r="N7">
            <v>8</v>
          </cell>
          <cell r="P7">
            <v>0</v>
          </cell>
          <cell r="Q7">
            <v>0</v>
          </cell>
          <cell r="R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5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50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20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H14">
            <v>7</v>
          </cell>
          <cell r="I14">
            <v>7</v>
          </cell>
          <cell r="J14">
            <v>40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H15">
            <v>220</v>
          </cell>
          <cell r="I15">
            <v>220</v>
          </cell>
          <cell r="J15">
            <v>1280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H16">
            <v>215</v>
          </cell>
          <cell r="I16">
            <v>215</v>
          </cell>
          <cell r="J16">
            <v>1160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100</v>
          </cell>
          <cell r="I17">
            <v>100</v>
          </cell>
          <cell r="J17">
            <v>530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4</v>
          </cell>
          <cell r="E18">
            <v>0</v>
          </cell>
          <cell r="F18">
            <v>9</v>
          </cell>
          <cell r="H18">
            <v>4</v>
          </cell>
          <cell r="I18">
            <v>4</v>
          </cell>
          <cell r="J18">
            <v>0</v>
          </cell>
          <cell r="L18">
            <v>8</v>
          </cell>
          <cell r="M18">
            <v>8</v>
          </cell>
          <cell r="N18">
            <v>8</v>
          </cell>
          <cell r="P18">
            <v>9</v>
          </cell>
          <cell r="Q18">
            <v>9</v>
          </cell>
          <cell r="R18">
            <v>9</v>
          </cell>
        </row>
        <row r="19">
          <cell r="D19">
            <v>250</v>
          </cell>
          <cell r="E19">
            <v>0</v>
          </cell>
          <cell r="F19">
            <v>600</v>
          </cell>
          <cell r="H19">
            <v>200</v>
          </cell>
          <cell r="I19">
            <v>200</v>
          </cell>
          <cell r="J19">
            <v>0</v>
          </cell>
          <cell r="L19">
            <v>500</v>
          </cell>
          <cell r="M19">
            <v>510</v>
          </cell>
          <cell r="N19">
            <v>510</v>
          </cell>
          <cell r="P19">
            <v>610</v>
          </cell>
          <cell r="Q19">
            <v>610</v>
          </cell>
          <cell r="R19">
            <v>610</v>
          </cell>
        </row>
        <row r="20">
          <cell r="D20">
            <v>250</v>
          </cell>
          <cell r="E20">
            <v>0</v>
          </cell>
          <cell r="F20">
            <v>600</v>
          </cell>
          <cell r="H20">
            <v>200</v>
          </cell>
          <cell r="I20">
            <v>200</v>
          </cell>
          <cell r="J20">
            <v>0</v>
          </cell>
          <cell r="L20">
            <v>500</v>
          </cell>
          <cell r="M20">
            <v>500</v>
          </cell>
          <cell r="N20">
            <v>500</v>
          </cell>
          <cell r="P20">
            <v>600</v>
          </cell>
          <cell r="Q20">
            <v>600</v>
          </cell>
          <cell r="R20">
            <v>600</v>
          </cell>
        </row>
        <row r="21">
          <cell r="D21">
            <v>150</v>
          </cell>
          <cell r="E21">
            <v>0</v>
          </cell>
          <cell r="F21">
            <v>280</v>
          </cell>
          <cell r="H21">
            <v>100</v>
          </cell>
          <cell r="I21">
            <v>100</v>
          </cell>
          <cell r="J21">
            <v>0</v>
          </cell>
          <cell r="L21">
            <v>250</v>
          </cell>
          <cell r="M21">
            <v>250</v>
          </cell>
          <cell r="N21">
            <v>250</v>
          </cell>
          <cell r="P21">
            <v>300</v>
          </cell>
          <cell r="Q21">
            <v>300</v>
          </cell>
          <cell r="R21">
            <v>300</v>
          </cell>
        </row>
        <row r="22"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5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75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75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15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33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1050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J32">
            <v>945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430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D34">
            <v>3</v>
          </cell>
          <cell r="E34">
            <v>2</v>
          </cell>
          <cell r="F34">
            <v>3</v>
          </cell>
          <cell r="H34">
            <v>3</v>
          </cell>
          <cell r="I34">
            <v>3</v>
          </cell>
          <cell r="J34">
            <v>14</v>
          </cell>
          <cell r="L34">
            <v>13</v>
          </cell>
          <cell r="M34">
            <v>7</v>
          </cell>
          <cell r="N34">
            <v>5</v>
          </cell>
          <cell r="P34">
            <v>7</v>
          </cell>
          <cell r="Q34">
            <v>7</v>
          </cell>
          <cell r="R34">
            <v>9</v>
          </cell>
        </row>
        <row r="35">
          <cell r="D35">
            <v>700</v>
          </cell>
          <cell r="E35">
            <v>450</v>
          </cell>
          <cell r="F35">
            <v>700</v>
          </cell>
          <cell r="H35">
            <v>700</v>
          </cell>
          <cell r="I35">
            <v>700</v>
          </cell>
          <cell r="J35">
            <v>3050</v>
          </cell>
          <cell r="L35">
            <v>2900</v>
          </cell>
          <cell r="M35">
            <v>1600</v>
          </cell>
          <cell r="N35">
            <v>1050</v>
          </cell>
          <cell r="P35">
            <v>1600</v>
          </cell>
          <cell r="Q35">
            <v>1600</v>
          </cell>
          <cell r="R35">
            <v>2000</v>
          </cell>
        </row>
        <row r="36">
          <cell r="D36">
            <v>700</v>
          </cell>
          <cell r="E36">
            <v>450</v>
          </cell>
          <cell r="F36">
            <v>700</v>
          </cell>
          <cell r="H36">
            <v>700</v>
          </cell>
          <cell r="I36">
            <v>700</v>
          </cell>
          <cell r="J36">
            <v>3050</v>
          </cell>
          <cell r="L36">
            <v>2900</v>
          </cell>
          <cell r="M36">
            <v>1600</v>
          </cell>
          <cell r="N36">
            <v>1050</v>
          </cell>
          <cell r="P36">
            <v>1600</v>
          </cell>
          <cell r="Q36">
            <v>1600</v>
          </cell>
          <cell r="R36">
            <v>2000</v>
          </cell>
        </row>
        <row r="37">
          <cell r="D37">
            <v>350</v>
          </cell>
          <cell r="E37">
            <v>240</v>
          </cell>
          <cell r="F37">
            <v>350</v>
          </cell>
          <cell r="H37">
            <v>350</v>
          </cell>
          <cell r="I37">
            <v>350</v>
          </cell>
          <cell r="J37">
            <v>1700</v>
          </cell>
          <cell r="L37">
            <v>1600</v>
          </cell>
          <cell r="M37">
            <v>840</v>
          </cell>
          <cell r="N37">
            <v>600</v>
          </cell>
          <cell r="P37">
            <v>840</v>
          </cell>
          <cell r="Q37">
            <v>840</v>
          </cell>
          <cell r="R37">
            <v>1200</v>
          </cell>
        </row>
        <row r="38"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>
            <v>0</v>
          </cell>
          <cell r="E43">
            <v>0</v>
          </cell>
          <cell r="F43">
            <v>3</v>
          </cell>
          <cell r="H43">
            <v>0</v>
          </cell>
          <cell r="I43">
            <v>0</v>
          </cell>
          <cell r="J43">
            <v>3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D44">
            <v>0</v>
          </cell>
          <cell r="E44">
            <v>0</v>
          </cell>
          <cell r="F44">
            <v>25</v>
          </cell>
          <cell r="H44">
            <v>0</v>
          </cell>
          <cell r="I44">
            <v>0</v>
          </cell>
          <cell r="J44">
            <v>25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</row>
      </sheetData>
      <sheetData sheetId="3">
        <row r="4">
          <cell r="D4">
            <v>0</v>
          </cell>
          <cell r="E4">
            <v>5</v>
          </cell>
          <cell r="F4">
            <v>5</v>
          </cell>
          <cell r="H4">
            <v>2</v>
          </cell>
          <cell r="I4">
            <v>5</v>
          </cell>
          <cell r="J4">
            <v>5</v>
          </cell>
          <cell r="L4">
            <v>0</v>
          </cell>
          <cell r="M4">
            <v>0</v>
          </cell>
          <cell r="N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D5">
            <v>0</v>
          </cell>
          <cell r="E5">
            <v>15</v>
          </cell>
          <cell r="F5">
            <v>25</v>
          </cell>
          <cell r="H5">
            <v>40</v>
          </cell>
          <cell r="I5">
            <v>50</v>
          </cell>
          <cell r="J5">
            <v>45</v>
          </cell>
          <cell r="L5">
            <v>15</v>
          </cell>
          <cell r="M5">
            <v>15</v>
          </cell>
          <cell r="N5">
            <v>15</v>
          </cell>
          <cell r="P5">
            <v>0</v>
          </cell>
          <cell r="Q5">
            <v>0</v>
          </cell>
          <cell r="R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H6">
            <v>0</v>
          </cell>
          <cell r="I6">
            <v>2</v>
          </cell>
          <cell r="J6">
            <v>2</v>
          </cell>
          <cell r="L6">
            <v>2</v>
          </cell>
          <cell r="M6">
            <v>2</v>
          </cell>
          <cell r="N6">
            <v>2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8</v>
          </cell>
          <cell r="J7">
            <v>8</v>
          </cell>
          <cell r="L7">
            <v>8</v>
          </cell>
          <cell r="M7">
            <v>8</v>
          </cell>
          <cell r="N7">
            <v>8</v>
          </cell>
          <cell r="P7">
            <v>0</v>
          </cell>
          <cell r="Q7">
            <v>0</v>
          </cell>
          <cell r="R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5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50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20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H14">
            <v>8</v>
          </cell>
          <cell r="I14">
            <v>0</v>
          </cell>
          <cell r="J14">
            <v>8</v>
          </cell>
          <cell r="L14">
            <v>0</v>
          </cell>
          <cell r="M14">
            <v>40</v>
          </cell>
          <cell r="N14">
            <v>0</v>
          </cell>
          <cell r="P14">
            <v>8</v>
          </cell>
          <cell r="Q14">
            <v>8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H15">
            <v>255</v>
          </cell>
          <cell r="I15">
            <v>0</v>
          </cell>
          <cell r="J15">
            <v>255</v>
          </cell>
          <cell r="L15">
            <v>0</v>
          </cell>
          <cell r="M15">
            <v>1270</v>
          </cell>
          <cell r="N15">
            <v>0</v>
          </cell>
          <cell r="P15">
            <v>255</v>
          </cell>
          <cell r="Q15">
            <v>255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H16">
            <v>220</v>
          </cell>
          <cell r="I16">
            <v>0</v>
          </cell>
          <cell r="J16">
            <v>220</v>
          </cell>
          <cell r="L16">
            <v>0</v>
          </cell>
          <cell r="M16">
            <v>1160</v>
          </cell>
          <cell r="N16">
            <v>0</v>
          </cell>
          <cell r="P16">
            <v>220</v>
          </cell>
          <cell r="Q16">
            <v>220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110</v>
          </cell>
          <cell r="I17">
            <v>0</v>
          </cell>
          <cell r="J17">
            <v>110</v>
          </cell>
          <cell r="L17">
            <v>0</v>
          </cell>
          <cell r="M17">
            <v>530</v>
          </cell>
          <cell r="N17">
            <v>0</v>
          </cell>
          <cell r="P17">
            <v>110</v>
          </cell>
          <cell r="Q17">
            <v>110</v>
          </cell>
          <cell r="R17">
            <v>0</v>
          </cell>
        </row>
        <row r="18">
          <cell r="D18">
            <v>12</v>
          </cell>
          <cell r="E18">
            <v>6</v>
          </cell>
          <cell r="F18">
            <v>15</v>
          </cell>
          <cell r="H18">
            <v>19</v>
          </cell>
          <cell r="I18">
            <v>19</v>
          </cell>
          <cell r="J18">
            <v>0</v>
          </cell>
          <cell r="L18">
            <v>8</v>
          </cell>
          <cell r="M18">
            <v>10</v>
          </cell>
          <cell r="N18">
            <v>10</v>
          </cell>
          <cell r="P18">
            <v>23</v>
          </cell>
          <cell r="Q18">
            <v>23</v>
          </cell>
          <cell r="R18">
            <v>10</v>
          </cell>
        </row>
        <row r="19">
          <cell r="D19">
            <v>760</v>
          </cell>
          <cell r="E19">
            <v>400</v>
          </cell>
          <cell r="F19">
            <v>1000</v>
          </cell>
          <cell r="H19">
            <v>1200</v>
          </cell>
          <cell r="I19">
            <v>1200</v>
          </cell>
          <cell r="J19">
            <v>0</v>
          </cell>
          <cell r="L19">
            <v>500</v>
          </cell>
          <cell r="M19">
            <v>610</v>
          </cell>
          <cell r="N19">
            <v>600</v>
          </cell>
          <cell r="P19">
            <v>1520</v>
          </cell>
          <cell r="Q19">
            <v>1520</v>
          </cell>
          <cell r="R19">
            <v>610</v>
          </cell>
        </row>
        <row r="20">
          <cell r="D20">
            <v>760</v>
          </cell>
          <cell r="E20">
            <v>400</v>
          </cell>
          <cell r="F20">
            <v>1000</v>
          </cell>
          <cell r="H20">
            <v>1200</v>
          </cell>
          <cell r="I20">
            <v>1200</v>
          </cell>
          <cell r="J20">
            <v>0</v>
          </cell>
          <cell r="L20">
            <v>500</v>
          </cell>
          <cell r="M20">
            <v>600</v>
          </cell>
          <cell r="N20">
            <v>600</v>
          </cell>
          <cell r="P20">
            <v>1510</v>
          </cell>
          <cell r="Q20">
            <v>1510</v>
          </cell>
          <cell r="R20">
            <v>600</v>
          </cell>
        </row>
        <row r="21">
          <cell r="D21">
            <v>420</v>
          </cell>
          <cell r="E21">
            <v>200</v>
          </cell>
          <cell r="F21">
            <v>480</v>
          </cell>
          <cell r="H21">
            <v>600</v>
          </cell>
          <cell r="I21">
            <v>600</v>
          </cell>
          <cell r="J21">
            <v>0</v>
          </cell>
          <cell r="L21">
            <v>250</v>
          </cell>
          <cell r="M21">
            <v>300</v>
          </cell>
          <cell r="N21">
            <v>300</v>
          </cell>
          <cell r="P21">
            <v>750</v>
          </cell>
          <cell r="Q21">
            <v>750</v>
          </cell>
          <cell r="R21">
            <v>300</v>
          </cell>
        </row>
        <row r="22">
          <cell r="D22">
            <v>0</v>
          </cell>
          <cell r="E22">
            <v>0</v>
          </cell>
          <cell r="F22">
            <v>3</v>
          </cell>
          <cell r="H22">
            <v>2</v>
          </cell>
          <cell r="I22">
            <v>0</v>
          </cell>
          <cell r="J22">
            <v>5</v>
          </cell>
          <cell r="L22">
            <v>0</v>
          </cell>
          <cell r="M22">
            <v>5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0</v>
          </cell>
          <cell r="E23">
            <v>0</v>
          </cell>
          <cell r="F23">
            <v>45</v>
          </cell>
          <cell r="H23">
            <v>40</v>
          </cell>
          <cell r="I23">
            <v>0</v>
          </cell>
          <cell r="J23">
            <v>70</v>
          </cell>
          <cell r="L23">
            <v>0</v>
          </cell>
          <cell r="M23">
            <v>75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E24">
            <v>0</v>
          </cell>
          <cell r="F24">
            <v>45</v>
          </cell>
          <cell r="H24">
            <v>40</v>
          </cell>
          <cell r="I24">
            <v>0</v>
          </cell>
          <cell r="J24">
            <v>70</v>
          </cell>
          <cell r="L24">
            <v>0</v>
          </cell>
          <cell r="M24">
            <v>75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>
            <v>0</v>
          </cell>
          <cell r="E25">
            <v>0</v>
          </cell>
          <cell r="F25">
            <v>10</v>
          </cell>
          <cell r="H25">
            <v>5</v>
          </cell>
          <cell r="I25">
            <v>0</v>
          </cell>
          <cell r="J25">
            <v>15</v>
          </cell>
          <cell r="L25">
            <v>0</v>
          </cell>
          <cell r="M25">
            <v>15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</row>
        <row r="30">
          <cell r="D30">
            <v>3</v>
          </cell>
          <cell r="E30">
            <v>0</v>
          </cell>
          <cell r="F30">
            <v>6</v>
          </cell>
          <cell r="H30">
            <v>15</v>
          </cell>
          <cell r="I30">
            <v>15</v>
          </cell>
          <cell r="J30">
            <v>0</v>
          </cell>
          <cell r="L30">
            <v>0</v>
          </cell>
          <cell r="M30">
            <v>33</v>
          </cell>
          <cell r="N30">
            <v>0</v>
          </cell>
          <cell r="P30">
            <v>18</v>
          </cell>
          <cell r="Q30">
            <v>18</v>
          </cell>
          <cell r="R30">
            <v>0</v>
          </cell>
        </row>
        <row r="31">
          <cell r="D31">
            <v>560</v>
          </cell>
          <cell r="E31">
            <v>0</v>
          </cell>
          <cell r="F31">
            <v>400</v>
          </cell>
          <cell r="H31">
            <v>1000</v>
          </cell>
          <cell r="I31">
            <v>1000</v>
          </cell>
          <cell r="J31">
            <v>0</v>
          </cell>
          <cell r="L31">
            <v>0</v>
          </cell>
          <cell r="M31">
            <v>1050</v>
          </cell>
          <cell r="N31">
            <v>0</v>
          </cell>
          <cell r="P31">
            <v>1190</v>
          </cell>
          <cell r="Q31">
            <v>1190</v>
          </cell>
          <cell r="R31">
            <v>0</v>
          </cell>
        </row>
        <row r="32">
          <cell r="D32">
            <v>560</v>
          </cell>
          <cell r="E32">
            <v>0</v>
          </cell>
          <cell r="F32">
            <v>400</v>
          </cell>
          <cell r="H32">
            <v>1000</v>
          </cell>
          <cell r="I32">
            <v>1000</v>
          </cell>
          <cell r="J32">
            <v>0</v>
          </cell>
          <cell r="L32">
            <v>0</v>
          </cell>
          <cell r="M32">
            <v>945</v>
          </cell>
          <cell r="N32">
            <v>0</v>
          </cell>
          <cell r="P32">
            <v>1190</v>
          </cell>
          <cell r="Q32">
            <v>1190</v>
          </cell>
          <cell r="R32">
            <v>0</v>
          </cell>
        </row>
        <row r="33">
          <cell r="D33">
            <v>0</v>
          </cell>
          <cell r="E33">
            <v>0</v>
          </cell>
          <cell r="F33">
            <v>200</v>
          </cell>
          <cell r="H33">
            <v>480</v>
          </cell>
          <cell r="I33">
            <v>480</v>
          </cell>
          <cell r="J33">
            <v>0</v>
          </cell>
          <cell r="L33">
            <v>0</v>
          </cell>
          <cell r="M33">
            <v>440</v>
          </cell>
          <cell r="N33">
            <v>0</v>
          </cell>
          <cell r="P33">
            <v>580</v>
          </cell>
          <cell r="Q33">
            <v>580</v>
          </cell>
          <cell r="R33">
            <v>0</v>
          </cell>
        </row>
        <row r="34">
          <cell r="D34">
            <v>9</v>
          </cell>
          <cell r="E34">
            <v>9</v>
          </cell>
          <cell r="F34">
            <v>10</v>
          </cell>
          <cell r="H34">
            <v>3</v>
          </cell>
          <cell r="I34">
            <v>5</v>
          </cell>
          <cell r="J34">
            <v>4</v>
          </cell>
          <cell r="L34">
            <v>4</v>
          </cell>
          <cell r="M34">
            <v>13</v>
          </cell>
          <cell r="N34">
            <v>5</v>
          </cell>
          <cell r="P34">
            <v>7</v>
          </cell>
          <cell r="Q34">
            <v>7</v>
          </cell>
          <cell r="R34">
            <v>8</v>
          </cell>
        </row>
        <row r="35">
          <cell r="D35">
            <v>2000</v>
          </cell>
          <cell r="E35">
            <v>2000</v>
          </cell>
          <cell r="F35">
            <v>2250</v>
          </cell>
          <cell r="H35">
            <v>700</v>
          </cell>
          <cell r="I35">
            <v>1050</v>
          </cell>
          <cell r="J35">
            <v>900</v>
          </cell>
          <cell r="L35">
            <v>900</v>
          </cell>
          <cell r="M35">
            <v>2900</v>
          </cell>
          <cell r="N35">
            <v>1050</v>
          </cell>
          <cell r="P35">
            <v>1600</v>
          </cell>
          <cell r="Q35">
            <v>1600</v>
          </cell>
          <cell r="R35">
            <v>2000</v>
          </cell>
        </row>
        <row r="36">
          <cell r="D36">
            <v>2000</v>
          </cell>
          <cell r="E36">
            <v>2000</v>
          </cell>
          <cell r="F36">
            <v>2250</v>
          </cell>
          <cell r="H36">
            <v>700</v>
          </cell>
          <cell r="I36">
            <v>1050</v>
          </cell>
          <cell r="J36">
            <v>900</v>
          </cell>
          <cell r="L36">
            <v>900</v>
          </cell>
          <cell r="M36">
            <v>2900</v>
          </cell>
          <cell r="N36">
            <v>1050</v>
          </cell>
          <cell r="P36">
            <v>1600</v>
          </cell>
          <cell r="Q36">
            <v>1600</v>
          </cell>
          <cell r="R36">
            <v>2000</v>
          </cell>
        </row>
        <row r="37">
          <cell r="D37">
            <v>1000</v>
          </cell>
          <cell r="E37">
            <v>1000</v>
          </cell>
          <cell r="F37">
            <v>1200</v>
          </cell>
          <cell r="H37">
            <v>350</v>
          </cell>
          <cell r="I37">
            <v>600</v>
          </cell>
          <cell r="J37">
            <v>480</v>
          </cell>
          <cell r="L37">
            <v>480</v>
          </cell>
          <cell r="M37">
            <v>1600</v>
          </cell>
          <cell r="N37">
            <v>600</v>
          </cell>
          <cell r="P37">
            <v>840</v>
          </cell>
          <cell r="Q37">
            <v>840</v>
          </cell>
          <cell r="R37">
            <v>1200</v>
          </cell>
        </row>
        <row r="38">
          <cell r="D38">
            <v>0</v>
          </cell>
          <cell r="E38">
            <v>0</v>
          </cell>
          <cell r="F38">
            <v>0</v>
          </cell>
          <cell r="H38">
            <v>5</v>
          </cell>
          <cell r="I38">
            <v>10</v>
          </cell>
          <cell r="J38">
            <v>0</v>
          </cell>
          <cell r="L38">
            <v>5</v>
          </cell>
          <cell r="M38">
            <v>5</v>
          </cell>
          <cell r="N38">
            <v>0</v>
          </cell>
          <cell r="P38">
            <v>10</v>
          </cell>
          <cell r="Q38">
            <v>0</v>
          </cell>
          <cell r="R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H39">
            <v>65</v>
          </cell>
          <cell r="I39">
            <v>115</v>
          </cell>
          <cell r="J39">
            <v>0</v>
          </cell>
          <cell r="L39">
            <v>70</v>
          </cell>
          <cell r="M39">
            <v>70</v>
          </cell>
          <cell r="N39">
            <v>0</v>
          </cell>
          <cell r="P39">
            <v>80</v>
          </cell>
          <cell r="Q39">
            <v>0</v>
          </cell>
          <cell r="R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H40">
            <v>50</v>
          </cell>
          <cell r="I40">
            <v>100</v>
          </cell>
          <cell r="J40">
            <v>0</v>
          </cell>
          <cell r="L40">
            <v>50</v>
          </cell>
          <cell r="M40">
            <v>50</v>
          </cell>
          <cell r="N40">
            <v>0</v>
          </cell>
          <cell r="P40">
            <v>70</v>
          </cell>
          <cell r="Q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H41">
            <v>15</v>
          </cell>
          <cell r="I41">
            <v>40</v>
          </cell>
          <cell r="J41">
            <v>0</v>
          </cell>
          <cell r="L41">
            <v>25</v>
          </cell>
          <cell r="M41">
            <v>25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>
            <v>0</v>
          </cell>
          <cell r="E43">
            <v>0</v>
          </cell>
          <cell r="F43">
            <v>3</v>
          </cell>
          <cell r="H43">
            <v>0</v>
          </cell>
          <cell r="I43">
            <v>0</v>
          </cell>
          <cell r="J43">
            <v>3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D44">
            <v>0</v>
          </cell>
          <cell r="E44">
            <v>0</v>
          </cell>
          <cell r="F44">
            <v>25</v>
          </cell>
          <cell r="H44">
            <v>0</v>
          </cell>
          <cell r="I44">
            <v>0</v>
          </cell>
          <cell r="J44">
            <v>25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</row>
      </sheetData>
      <sheetData sheetId="4">
        <row r="4">
          <cell r="D4">
            <v>0</v>
          </cell>
          <cell r="E4">
            <v>5</v>
          </cell>
          <cell r="F4">
            <v>10</v>
          </cell>
          <cell r="H4">
            <v>20</v>
          </cell>
          <cell r="I4">
            <v>20</v>
          </cell>
          <cell r="J4">
            <v>16</v>
          </cell>
          <cell r="L4">
            <v>0</v>
          </cell>
          <cell r="M4">
            <v>0</v>
          </cell>
          <cell r="N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D5">
            <v>0</v>
          </cell>
          <cell r="E5">
            <v>10</v>
          </cell>
          <cell r="F5">
            <v>20</v>
          </cell>
          <cell r="H5">
            <v>30</v>
          </cell>
          <cell r="I5">
            <v>25</v>
          </cell>
          <cell r="J5">
            <v>30</v>
          </cell>
          <cell r="L5">
            <v>10</v>
          </cell>
          <cell r="M5">
            <v>10</v>
          </cell>
          <cell r="N5">
            <v>10</v>
          </cell>
          <cell r="P5">
            <v>0</v>
          </cell>
          <cell r="Q5">
            <v>0</v>
          </cell>
          <cell r="R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H6">
            <v>2</v>
          </cell>
          <cell r="I6">
            <v>1</v>
          </cell>
          <cell r="J6">
            <v>7</v>
          </cell>
          <cell r="L6">
            <v>4</v>
          </cell>
          <cell r="M6">
            <v>5</v>
          </cell>
          <cell r="N6">
            <v>5</v>
          </cell>
          <cell r="P6">
            <v>6</v>
          </cell>
          <cell r="Q6">
            <v>0</v>
          </cell>
          <cell r="R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H7">
            <v>8</v>
          </cell>
          <cell r="I7">
            <v>4</v>
          </cell>
          <cell r="J7">
            <v>28</v>
          </cell>
          <cell r="L7">
            <v>16</v>
          </cell>
          <cell r="M7">
            <v>20</v>
          </cell>
          <cell r="N7">
            <v>20</v>
          </cell>
          <cell r="P7">
            <v>24</v>
          </cell>
          <cell r="Q7">
            <v>0</v>
          </cell>
          <cell r="R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5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50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20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7</v>
          </cell>
          <cell r="H14">
            <v>0</v>
          </cell>
          <cell r="I14">
            <v>7</v>
          </cell>
          <cell r="J14">
            <v>0</v>
          </cell>
          <cell r="L14">
            <v>0</v>
          </cell>
          <cell r="M14">
            <v>0</v>
          </cell>
          <cell r="N14">
            <v>40</v>
          </cell>
          <cell r="P14">
            <v>0</v>
          </cell>
          <cell r="Q14">
            <v>3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220</v>
          </cell>
          <cell r="H15">
            <v>0</v>
          </cell>
          <cell r="I15">
            <v>220</v>
          </cell>
          <cell r="J15">
            <v>0</v>
          </cell>
          <cell r="L15">
            <v>0</v>
          </cell>
          <cell r="M15">
            <v>0</v>
          </cell>
          <cell r="N15">
            <v>1285</v>
          </cell>
          <cell r="P15">
            <v>0</v>
          </cell>
          <cell r="Q15">
            <v>100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200</v>
          </cell>
          <cell r="H16">
            <v>0</v>
          </cell>
          <cell r="I16">
            <v>200</v>
          </cell>
          <cell r="J16">
            <v>0</v>
          </cell>
          <cell r="L16">
            <v>0</v>
          </cell>
          <cell r="M16">
            <v>0</v>
          </cell>
          <cell r="N16">
            <v>1160</v>
          </cell>
          <cell r="P16">
            <v>0</v>
          </cell>
          <cell r="Q16">
            <v>100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100</v>
          </cell>
          <cell r="H17">
            <v>0</v>
          </cell>
          <cell r="I17">
            <v>100</v>
          </cell>
          <cell r="J17">
            <v>0</v>
          </cell>
          <cell r="L17">
            <v>0</v>
          </cell>
          <cell r="M17">
            <v>0</v>
          </cell>
          <cell r="N17">
            <v>530</v>
          </cell>
          <cell r="P17">
            <v>0</v>
          </cell>
          <cell r="Q17">
            <v>30</v>
          </cell>
          <cell r="R17">
            <v>0</v>
          </cell>
        </row>
        <row r="18">
          <cell r="D18">
            <v>0</v>
          </cell>
          <cell r="E18">
            <v>7</v>
          </cell>
          <cell r="F18">
            <v>3</v>
          </cell>
          <cell r="H18">
            <v>5</v>
          </cell>
          <cell r="I18">
            <v>0</v>
          </cell>
          <cell r="J18">
            <v>5</v>
          </cell>
          <cell r="L18">
            <v>7</v>
          </cell>
          <cell r="M18">
            <v>7</v>
          </cell>
          <cell r="N18">
            <v>0</v>
          </cell>
          <cell r="P18">
            <v>7</v>
          </cell>
          <cell r="Q18">
            <v>5</v>
          </cell>
          <cell r="R18">
            <v>25</v>
          </cell>
        </row>
        <row r="19">
          <cell r="D19">
            <v>0</v>
          </cell>
          <cell r="E19">
            <v>500</v>
          </cell>
          <cell r="F19">
            <v>200</v>
          </cell>
          <cell r="H19">
            <v>300</v>
          </cell>
          <cell r="I19">
            <v>0</v>
          </cell>
          <cell r="J19">
            <v>300</v>
          </cell>
          <cell r="L19">
            <v>510</v>
          </cell>
          <cell r="M19">
            <v>510</v>
          </cell>
          <cell r="N19">
            <v>0</v>
          </cell>
          <cell r="P19">
            <v>510</v>
          </cell>
          <cell r="Q19">
            <v>340</v>
          </cell>
          <cell r="R19">
            <v>1700</v>
          </cell>
        </row>
        <row r="20">
          <cell r="D20">
            <v>0</v>
          </cell>
          <cell r="E20">
            <v>500</v>
          </cell>
          <cell r="F20">
            <v>200</v>
          </cell>
          <cell r="H20">
            <v>300</v>
          </cell>
          <cell r="I20">
            <v>0</v>
          </cell>
          <cell r="J20">
            <v>300</v>
          </cell>
          <cell r="L20">
            <v>500</v>
          </cell>
          <cell r="M20">
            <v>500</v>
          </cell>
          <cell r="N20">
            <v>0</v>
          </cell>
          <cell r="P20">
            <v>500</v>
          </cell>
          <cell r="Q20">
            <v>320</v>
          </cell>
          <cell r="R20">
            <v>1690</v>
          </cell>
        </row>
        <row r="21">
          <cell r="D21">
            <v>0</v>
          </cell>
          <cell r="E21">
            <v>230</v>
          </cell>
          <cell r="F21">
            <v>100</v>
          </cell>
          <cell r="H21">
            <v>150</v>
          </cell>
          <cell r="I21">
            <v>0</v>
          </cell>
          <cell r="J21">
            <v>150</v>
          </cell>
          <cell r="L21">
            <v>250</v>
          </cell>
          <cell r="M21">
            <v>250</v>
          </cell>
          <cell r="N21">
            <v>0</v>
          </cell>
          <cell r="P21">
            <v>250</v>
          </cell>
          <cell r="Q21">
            <v>170</v>
          </cell>
          <cell r="R21">
            <v>820</v>
          </cell>
        </row>
        <row r="22"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5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75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75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15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33</v>
          </cell>
          <cell r="P30">
            <v>0</v>
          </cell>
          <cell r="Q30">
            <v>0</v>
          </cell>
          <cell r="R30">
            <v>18</v>
          </cell>
        </row>
        <row r="31"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1050</v>
          </cell>
          <cell r="P31">
            <v>0</v>
          </cell>
          <cell r="Q31">
            <v>0</v>
          </cell>
          <cell r="R31">
            <v>1190</v>
          </cell>
        </row>
        <row r="32"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965</v>
          </cell>
          <cell r="P32">
            <v>0</v>
          </cell>
          <cell r="Q32">
            <v>0</v>
          </cell>
          <cell r="R32">
            <v>1190</v>
          </cell>
        </row>
        <row r="33"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450</v>
          </cell>
          <cell r="P33">
            <v>0</v>
          </cell>
          <cell r="Q33">
            <v>0</v>
          </cell>
          <cell r="R33">
            <v>580</v>
          </cell>
        </row>
        <row r="34">
          <cell r="D34">
            <v>2</v>
          </cell>
          <cell r="E34">
            <v>2</v>
          </cell>
          <cell r="F34">
            <v>3</v>
          </cell>
          <cell r="H34">
            <v>11</v>
          </cell>
          <cell r="I34">
            <v>7</v>
          </cell>
          <cell r="J34">
            <v>4</v>
          </cell>
          <cell r="L34">
            <v>4</v>
          </cell>
          <cell r="M34">
            <v>5</v>
          </cell>
          <cell r="N34">
            <v>13</v>
          </cell>
          <cell r="P34">
            <v>6</v>
          </cell>
          <cell r="Q34">
            <v>6</v>
          </cell>
          <cell r="R34">
            <v>6</v>
          </cell>
        </row>
        <row r="35">
          <cell r="D35">
            <v>450</v>
          </cell>
          <cell r="E35">
            <v>450</v>
          </cell>
          <cell r="F35">
            <v>700</v>
          </cell>
          <cell r="H35">
            <v>2500</v>
          </cell>
          <cell r="I35">
            <v>1700</v>
          </cell>
          <cell r="J35">
            <v>900</v>
          </cell>
          <cell r="L35">
            <v>900</v>
          </cell>
          <cell r="M35">
            <v>1050</v>
          </cell>
          <cell r="N35">
            <v>3050</v>
          </cell>
          <cell r="P35">
            <v>1300</v>
          </cell>
          <cell r="Q35">
            <v>1300</v>
          </cell>
          <cell r="R35">
            <v>1400</v>
          </cell>
        </row>
        <row r="36">
          <cell r="D36">
            <v>450</v>
          </cell>
          <cell r="E36">
            <v>450</v>
          </cell>
          <cell r="F36">
            <v>700</v>
          </cell>
          <cell r="H36">
            <v>2500</v>
          </cell>
          <cell r="I36">
            <v>1700</v>
          </cell>
          <cell r="J36">
            <v>900</v>
          </cell>
          <cell r="L36">
            <v>900</v>
          </cell>
          <cell r="M36">
            <v>1050</v>
          </cell>
          <cell r="N36">
            <v>3050</v>
          </cell>
          <cell r="P36">
            <v>1300</v>
          </cell>
          <cell r="Q36">
            <v>1300</v>
          </cell>
          <cell r="R36">
            <v>1400</v>
          </cell>
        </row>
        <row r="37">
          <cell r="D37">
            <v>230</v>
          </cell>
          <cell r="E37">
            <v>230</v>
          </cell>
          <cell r="F37">
            <v>350</v>
          </cell>
          <cell r="H37">
            <v>1300</v>
          </cell>
          <cell r="I37">
            <v>950</v>
          </cell>
          <cell r="J37">
            <v>470</v>
          </cell>
          <cell r="L37">
            <v>470</v>
          </cell>
          <cell r="M37">
            <v>600</v>
          </cell>
          <cell r="N37">
            <v>1700</v>
          </cell>
          <cell r="P37">
            <v>740</v>
          </cell>
          <cell r="Q37">
            <v>740</v>
          </cell>
          <cell r="R37">
            <v>740</v>
          </cell>
        </row>
        <row r="38"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P38">
            <v>10</v>
          </cell>
          <cell r="Q38">
            <v>0</v>
          </cell>
          <cell r="R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P39">
            <v>105</v>
          </cell>
          <cell r="Q39">
            <v>0</v>
          </cell>
          <cell r="R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P40">
            <v>65</v>
          </cell>
          <cell r="Q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D43">
            <v>0</v>
          </cell>
          <cell r="E43">
            <v>0</v>
          </cell>
          <cell r="F43">
            <v>3</v>
          </cell>
          <cell r="H43">
            <v>0</v>
          </cell>
          <cell r="I43">
            <v>0</v>
          </cell>
          <cell r="J43">
            <v>3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D44">
            <v>0</v>
          </cell>
          <cell r="E44">
            <v>0</v>
          </cell>
          <cell r="F44">
            <v>25</v>
          </cell>
          <cell r="H44">
            <v>0</v>
          </cell>
          <cell r="I44">
            <v>0</v>
          </cell>
          <cell r="J44">
            <v>25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</row>
      </sheetData>
      <sheetData sheetId="5"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view="pageBreakPreview" zoomScale="70" zoomScaleNormal="85" zoomScaleSheetLayoutView="70" workbookViewId="0">
      <selection activeCell="Q7" sqref="Q7"/>
    </sheetView>
  </sheetViews>
  <sheetFormatPr defaultRowHeight="12.75"/>
  <cols>
    <col min="1" max="1" width="33" customWidth="1"/>
    <col min="2" max="19" width="7.28515625" customWidth="1"/>
  </cols>
  <sheetData>
    <row r="1" spans="1:19" ht="19.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15" t="s">
        <v>8</v>
      </c>
      <c r="O1" s="115"/>
      <c r="P1" s="115"/>
      <c r="Q1" s="115"/>
      <c r="R1" s="115"/>
      <c r="S1" s="115"/>
    </row>
    <row r="2" spans="1:19" ht="19.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116" t="s">
        <v>120</v>
      </c>
      <c r="O2" s="116"/>
      <c r="P2" s="116"/>
      <c r="Q2" s="116"/>
      <c r="R2" s="116"/>
      <c r="S2" s="116"/>
    </row>
    <row r="3" spans="1:19" ht="19.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9"/>
      <c r="N3" s="116" t="s">
        <v>122</v>
      </c>
      <c r="O3" s="116"/>
      <c r="P3" s="116"/>
      <c r="Q3" s="116"/>
      <c r="R3" s="116"/>
      <c r="S3" s="116"/>
    </row>
    <row r="4" spans="1:19" ht="19.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99"/>
      <c r="N4" s="117" t="s">
        <v>119</v>
      </c>
      <c r="O4" s="117"/>
      <c r="P4" s="117"/>
      <c r="Q4" s="117"/>
      <c r="R4" s="117"/>
      <c r="S4" s="117"/>
    </row>
    <row r="5" spans="1:19" ht="19.5">
      <c r="A5" s="114" t="s">
        <v>121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ht="20.25" thickBot="1">
      <c r="A6" s="25"/>
      <c r="B6" s="25"/>
      <c r="C6" s="26"/>
      <c r="D6" s="102"/>
      <c r="E6" s="102"/>
      <c r="F6" s="102"/>
      <c r="G6" s="103"/>
      <c r="H6" s="102"/>
      <c r="I6" s="102"/>
      <c r="J6" s="102"/>
      <c r="K6" s="103"/>
      <c r="L6" s="102"/>
      <c r="M6" s="102"/>
      <c r="N6" s="102"/>
      <c r="O6" s="103"/>
      <c r="P6" s="102"/>
      <c r="Q6" s="102"/>
      <c r="R6" s="102"/>
      <c r="S6" s="103"/>
    </row>
    <row r="7" spans="1:19" ht="62.25" customHeight="1">
      <c r="A7" s="19" t="s">
        <v>24</v>
      </c>
      <c r="B7" s="20" t="s">
        <v>25</v>
      </c>
      <c r="C7" s="21" t="s">
        <v>26</v>
      </c>
      <c r="D7" s="20" t="s">
        <v>27</v>
      </c>
      <c r="E7" s="20" t="s">
        <v>28</v>
      </c>
      <c r="F7" s="20" t="s">
        <v>29</v>
      </c>
      <c r="G7" s="22" t="s">
        <v>116</v>
      </c>
      <c r="H7" s="20" t="s">
        <v>30</v>
      </c>
      <c r="I7" s="20" t="s">
        <v>31</v>
      </c>
      <c r="J7" s="20" t="s">
        <v>32</v>
      </c>
      <c r="K7" s="22" t="s">
        <v>115</v>
      </c>
      <c r="L7" s="20" t="s">
        <v>33</v>
      </c>
      <c r="M7" s="20" t="s">
        <v>34</v>
      </c>
      <c r="N7" s="20" t="s">
        <v>35</v>
      </c>
      <c r="O7" s="22" t="s">
        <v>11</v>
      </c>
      <c r="P7" s="20" t="s">
        <v>36</v>
      </c>
      <c r="Q7" s="20" t="s">
        <v>37</v>
      </c>
      <c r="R7" s="20" t="s">
        <v>38</v>
      </c>
      <c r="S7" s="23" t="s">
        <v>12</v>
      </c>
    </row>
    <row r="8" spans="1:19" ht="15.95" customHeight="1">
      <c r="A8" s="52" t="s">
        <v>113</v>
      </c>
      <c r="B8" s="59" t="s">
        <v>0</v>
      </c>
      <c r="C8" s="60">
        <f t="shared" ref="C8:C50" si="0">S8</f>
        <v>25</v>
      </c>
      <c r="D8" s="58"/>
      <c r="E8" s="58">
        <f>Ветка!E8+Светиловичи!E8+Столбун!E8+Немки!E8</f>
        <v>4</v>
      </c>
      <c r="F8" s="58">
        <f>Ветка!F8+Светиловичи!F8+Столбун!F8+Немки!F8</f>
        <v>4</v>
      </c>
      <c r="G8" s="61">
        <f>Ветка!G8+Светиловичи!G8+Столбун!G8+Немки!G8</f>
        <v>4</v>
      </c>
      <c r="H8" s="58">
        <f>Ветка!H8+Светиловичи!H8+Столбун!H8+Немки!H8</f>
        <v>4</v>
      </c>
      <c r="I8" s="58">
        <f>Ветка!I8+Светиловичи!I8+Столбун!I8+Немки!I8</f>
        <v>4</v>
      </c>
      <c r="J8" s="58">
        <f>Ветка!J8+Светиловичи!J8+Столбун!J8+Немки!J8</f>
        <v>4</v>
      </c>
      <c r="K8" s="61">
        <f>Ветка!K8+Светиловичи!K8+Столбун!K8+Немки!K8</f>
        <v>4</v>
      </c>
      <c r="L8" s="58">
        <f>Ветка!L8+Светиловичи!L8+Столбун!L8+Немки!L8</f>
        <v>4</v>
      </c>
      <c r="M8" s="58">
        <f>Ветка!M8+Светиловичи!M8+Столбун!M8+Немки!M8</f>
        <v>4</v>
      </c>
      <c r="N8" s="58">
        <f>Ветка!N8+Светиловичи!N8+Столбун!N8+Немки!N8</f>
        <v>4</v>
      </c>
      <c r="O8" s="61">
        <f>Ветка!O8+Светиловичи!O8+Столбун!O8+Немки!O8</f>
        <v>4</v>
      </c>
      <c r="P8" s="58">
        <f>Ветка!P8+Светиловичи!P8+Столбун!P8+Немки!P8</f>
        <v>4</v>
      </c>
      <c r="Q8" s="58">
        <f>Ветка!Q8+Светиловичи!Q8+Столбун!Q8+Немки!Q8</f>
        <v>9</v>
      </c>
      <c r="R8" s="58">
        <f>Ветка!R8+Светиловичи!R8+Столбун!R8+Немки!R8</f>
        <v>25</v>
      </c>
      <c r="S8" s="62">
        <f>Ветка!S8+Светиловичи!S8+Столбун!S8+Немки!S8</f>
        <v>25</v>
      </c>
    </row>
    <row r="9" spans="1:19" ht="15.95" customHeight="1">
      <c r="A9" s="52" t="s">
        <v>74</v>
      </c>
      <c r="B9" s="59" t="s">
        <v>0</v>
      </c>
      <c r="C9" s="60">
        <f t="shared" si="0"/>
        <v>95</v>
      </c>
      <c r="D9" s="58"/>
      <c r="E9" s="58">
        <f>Ветка!E9+Светиловичи!E9+Столбун!E9+Немки!E9</f>
        <v>21</v>
      </c>
      <c r="F9" s="58">
        <f>Ветка!F9+Светиловичи!F9+Столбун!F9+Немки!F9</f>
        <v>21</v>
      </c>
      <c r="G9" s="61">
        <f>Ветка!G9+Светиловичи!G9+Столбун!G9+Немки!G9</f>
        <v>21</v>
      </c>
      <c r="H9" s="58">
        <f>Ветка!H9+Светиловичи!H9+Столбун!H9+Немки!H9</f>
        <v>21</v>
      </c>
      <c r="I9" s="58">
        <f>Ветка!I9+Светиловичи!I9+Столбун!I9+Немки!I9</f>
        <v>21</v>
      </c>
      <c r="J9" s="58">
        <f>Ветка!J9+Светиловичи!J9+Столбун!J9+Немки!J9</f>
        <v>21</v>
      </c>
      <c r="K9" s="61">
        <f>Ветка!K9+Светиловичи!K9+Столбун!K9+Немки!K9</f>
        <v>21</v>
      </c>
      <c r="L9" s="58">
        <f>Ветка!L9+Светиловичи!L9+Столбун!L9+Немки!L9</f>
        <v>21</v>
      </c>
      <c r="M9" s="58">
        <f>Ветка!M9+Светиловичи!M9+Столбун!M9+Немки!M9</f>
        <v>21</v>
      </c>
      <c r="N9" s="58">
        <f>Ветка!N9+Светиловичи!N9+Столбун!N9+Немки!N9</f>
        <v>21</v>
      </c>
      <c r="O9" s="61">
        <f>Ветка!O9+Светиловичи!O9+Столбун!O9+Немки!O9</f>
        <v>21</v>
      </c>
      <c r="P9" s="58">
        <f>Ветка!P9+Светиловичи!P9+Столбун!P9+Немки!P9</f>
        <v>21</v>
      </c>
      <c r="Q9" s="58">
        <f>Ветка!Q9+Светиловичи!Q9+Столбун!Q9+Немки!Q9</f>
        <v>21</v>
      </c>
      <c r="R9" s="58">
        <f>Ветка!R9+Светиловичи!R9+Столбун!R9+Немки!R9</f>
        <v>95</v>
      </c>
      <c r="S9" s="62">
        <f>Ветка!S9+Светиловичи!S9+Столбун!S9+Немки!S9</f>
        <v>95</v>
      </c>
    </row>
    <row r="10" spans="1:19" ht="15.95" customHeight="1">
      <c r="A10" s="52" t="s">
        <v>13</v>
      </c>
      <c r="B10" s="59" t="s">
        <v>0</v>
      </c>
      <c r="C10" s="60">
        <f t="shared" si="0"/>
        <v>90</v>
      </c>
      <c r="D10" s="58"/>
      <c r="E10" s="58"/>
      <c r="F10" s="58"/>
      <c r="G10" s="61">
        <f>Ветка!G10+Светиловичи!G10+Столбун!G10+Немки!G10</f>
        <v>0</v>
      </c>
      <c r="H10" s="58">
        <f>Ветка!H10+Светиловичи!H10+Столбун!H10+Немки!H10</f>
        <v>8</v>
      </c>
      <c r="I10" s="58">
        <f>Ветка!I10+Светиловичи!I10+Столбун!I10+Немки!I10</f>
        <v>13</v>
      </c>
      <c r="J10" s="58">
        <f>Ветка!J10+Светиловичи!J10+Столбун!J10+Немки!J10</f>
        <v>14</v>
      </c>
      <c r="K10" s="61">
        <f>Ветка!K10+Светиловичи!K10+Столбун!K10+Немки!K10</f>
        <v>14</v>
      </c>
      <c r="L10" s="58">
        <f>Ветка!L10+Светиловичи!L10+Столбун!L10+Немки!L10</f>
        <v>36</v>
      </c>
      <c r="M10" s="58">
        <f>Ветка!M10+Светиловичи!M10+Столбун!M10+Немки!M10</f>
        <v>75</v>
      </c>
      <c r="N10" s="58">
        <f>Ветка!N10+Светиловичи!N10+Столбун!N10+Немки!N10</f>
        <v>86</v>
      </c>
      <c r="O10" s="61">
        <f>Ветка!O10+Светиловичи!O10+Столбун!O10+Немки!O10</f>
        <v>86</v>
      </c>
      <c r="P10" s="58">
        <f>Ветка!P10+Светиловичи!P10+Столбун!P10+Немки!P10</f>
        <v>90</v>
      </c>
      <c r="Q10" s="58">
        <f>Ветка!Q10+Светиловичи!Q10+Столбун!Q10+Немки!Q10</f>
        <v>90</v>
      </c>
      <c r="R10" s="58">
        <f>Ветка!R10+Светиловичи!R10+Столбун!R10+Немки!R10</f>
        <v>90</v>
      </c>
      <c r="S10" s="62">
        <f>Ветка!S10+Светиловичи!S10+Столбун!S10+Немки!S10</f>
        <v>90</v>
      </c>
    </row>
    <row r="11" spans="1:19" ht="15.95" customHeight="1">
      <c r="A11" s="35" t="s">
        <v>1</v>
      </c>
      <c r="B11" s="47" t="s">
        <v>7</v>
      </c>
      <c r="C11" s="50">
        <f t="shared" si="0"/>
        <v>360</v>
      </c>
      <c r="D11" s="47"/>
      <c r="E11" s="47"/>
      <c r="F11" s="47"/>
      <c r="G11" s="93">
        <f>Ветка!G11+Светиловичи!G11+Столбун!G11+Немки!G11</f>
        <v>0</v>
      </c>
      <c r="H11" s="47">
        <f>Ветка!H11+Светиловичи!H11+Столбун!H11+Немки!H11</f>
        <v>25</v>
      </c>
      <c r="I11" s="47">
        <f>Ветка!I11+Светиловичи!I11+Столбун!I11+Немки!I11</f>
        <v>52</v>
      </c>
      <c r="J11" s="47">
        <f>Ветка!J11+Светиловичи!J11+Столбун!J11+Немки!J11</f>
        <v>56</v>
      </c>
      <c r="K11" s="93">
        <f>Ветка!K11+Светиловичи!K11+Столбун!K11+Немки!K11</f>
        <v>56</v>
      </c>
      <c r="L11" s="47">
        <f>Ветка!L11+Светиловичи!L11+Столбун!L11+Немки!L11</f>
        <v>144</v>
      </c>
      <c r="M11" s="47">
        <f>Ветка!M11+Светиловичи!M11+Столбун!M11+Немки!M11</f>
        <v>300</v>
      </c>
      <c r="N11" s="47">
        <f>Ветка!N11+Светиловичи!N11+Столбун!N11+Немки!N11</f>
        <v>344</v>
      </c>
      <c r="O11" s="93">
        <f>Ветка!O11+Светиловичи!O11+Столбун!O11+Немки!O11</f>
        <v>344</v>
      </c>
      <c r="P11" s="47">
        <f>Ветка!P11+Светиловичи!P11+Столбун!P11+Немки!P11</f>
        <v>360</v>
      </c>
      <c r="Q11" s="47">
        <f>Ветка!Q11+Светиловичи!Q11+Столбун!Q11+Немки!Q11</f>
        <v>360</v>
      </c>
      <c r="R11" s="47">
        <f>Ветка!R11+Светиловичи!R11+Столбун!R11+Немки!R11</f>
        <v>360</v>
      </c>
      <c r="S11" s="94">
        <f>Ветка!S11+Светиловичи!S11+Столбун!S11+Немки!S11</f>
        <v>360</v>
      </c>
    </row>
    <row r="12" spans="1:19" ht="15.95" customHeight="1">
      <c r="A12" s="35" t="s">
        <v>2</v>
      </c>
      <c r="B12" s="47" t="s">
        <v>7</v>
      </c>
      <c r="C12" s="50">
        <f t="shared" si="0"/>
        <v>0</v>
      </c>
      <c r="D12" s="47"/>
      <c r="E12" s="47"/>
      <c r="F12" s="47"/>
      <c r="G12" s="93">
        <f>Ветка!G12+Светиловичи!G12+Столбун!G12+Немки!G12</f>
        <v>0</v>
      </c>
      <c r="H12" s="47"/>
      <c r="I12" s="47"/>
      <c r="J12" s="47"/>
      <c r="K12" s="93">
        <f>Ветка!K12+Светиловичи!K12+Столбун!K12+Немки!K12</f>
        <v>0</v>
      </c>
      <c r="L12" s="47"/>
      <c r="M12" s="47"/>
      <c r="N12" s="47"/>
      <c r="O12" s="93">
        <f>Ветка!O12+Светиловичи!O12+Столбун!O12+Немки!O12</f>
        <v>0</v>
      </c>
      <c r="P12" s="47"/>
      <c r="Q12" s="47"/>
      <c r="R12" s="47"/>
      <c r="S12" s="94">
        <f>Ветка!S12+Светиловичи!S12+Столбун!S12+Немки!S12</f>
        <v>0</v>
      </c>
    </row>
    <row r="13" spans="1:19" ht="15.95" customHeight="1">
      <c r="A13" s="35" t="s">
        <v>3</v>
      </c>
      <c r="B13" s="47" t="s">
        <v>7</v>
      </c>
      <c r="C13" s="50">
        <f t="shared" si="0"/>
        <v>0</v>
      </c>
      <c r="D13" s="47"/>
      <c r="E13" s="47"/>
      <c r="F13" s="47"/>
      <c r="G13" s="93">
        <f>Ветка!G13+Светиловичи!G13+Столбун!G13+Немки!G13</f>
        <v>0</v>
      </c>
      <c r="H13" s="47"/>
      <c r="I13" s="47"/>
      <c r="J13" s="47"/>
      <c r="K13" s="93">
        <f>Ветка!K13+Светиловичи!K13+Столбун!K13+Немки!K13</f>
        <v>0</v>
      </c>
      <c r="L13" s="47"/>
      <c r="M13" s="47"/>
      <c r="N13" s="47"/>
      <c r="O13" s="93">
        <f>Ветка!O13+Светиловичи!O13+Столбун!O13+Немки!O13</f>
        <v>0</v>
      </c>
      <c r="P13" s="47"/>
      <c r="Q13" s="47"/>
      <c r="R13" s="47"/>
      <c r="S13" s="94">
        <f>Ветка!S13+Светиловичи!S13+Столбун!S13+Немки!S13</f>
        <v>0</v>
      </c>
    </row>
    <row r="14" spans="1:19" ht="15.95" customHeight="1">
      <c r="A14" s="52" t="s">
        <v>14</v>
      </c>
      <c r="B14" s="59" t="s">
        <v>0</v>
      </c>
      <c r="C14" s="60">
        <f t="shared" si="0"/>
        <v>29</v>
      </c>
      <c r="D14" s="58"/>
      <c r="E14" s="58"/>
      <c r="F14" s="58"/>
      <c r="G14" s="61">
        <f>Ветка!G14+Светиловичи!G14+Столбун!G14+Немки!G14</f>
        <v>0</v>
      </c>
      <c r="H14" s="58">
        <f>Ветка!H14+Светиловичи!H14+Столбун!H14+Немки!H14</f>
        <v>0</v>
      </c>
      <c r="I14" s="58">
        <f>Ветка!I14+Светиловичи!I14+Столбун!I14+Немки!I14</f>
        <v>0</v>
      </c>
      <c r="J14" s="58">
        <f>Ветка!J14+Светиловичи!J14+Столбун!J14+Немки!J14</f>
        <v>9</v>
      </c>
      <c r="K14" s="61">
        <f>Ветка!K14+Светиловичи!K14+Столбун!K14+Немки!K14</f>
        <v>9</v>
      </c>
      <c r="L14" s="58">
        <f>Ветка!L14+Светиловичи!L14+Столбун!L14+Немки!L14</f>
        <v>9</v>
      </c>
      <c r="M14" s="58">
        <f>Ветка!M14+Светиловичи!M14+Столбун!M14+Немки!M14</f>
        <v>9</v>
      </c>
      <c r="N14" s="58">
        <f>Ветка!N14+Светиловичи!N14+Столбун!N14+Немки!N14</f>
        <v>12</v>
      </c>
      <c r="O14" s="61">
        <f>Ветка!O14+Светиловичи!O14+Столбун!O14+Немки!O14</f>
        <v>12</v>
      </c>
      <c r="P14" s="58">
        <f>Ветка!P14+Светиловичи!P14+Столбун!P14+Немки!P14</f>
        <v>12</v>
      </c>
      <c r="Q14" s="58">
        <f>Ветка!Q14+Светиловичи!Q14+Столбун!Q14+Немки!Q14</f>
        <v>29</v>
      </c>
      <c r="R14" s="58">
        <f>Ветка!R14+Светиловичи!R14+Столбун!R14+Немки!R14</f>
        <v>29</v>
      </c>
      <c r="S14" s="62">
        <f>Ветка!S14+Светиловичи!S14+Столбун!S14+Немки!S14</f>
        <v>29</v>
      </c>
    </row>
    <row r="15" spans="1:19" ht="15.95" customHeight="1">
      <c r="A15" s="35" t="s">
        <v>1</v>
      </c>
      <c r="B15" s="47" t="s">
        <v>7</v>
      </c>
      <c r="C15" s="50">
        <f t="shared" si="0"/>
        <v>210</v>
      </c>
      <c r="D15" s="47"/>
      <c r="E15" s="47"/>
      <c r="F15" s="47"/>
      <c r="G15" s="93">
        <f>Ветка!G15+Светиловичи!G15+Столбун!G15+Немки!G15</f>
        <v>0</v>
      </c>
      <c r="H15" s="47">
        <f>Ветка!H15+Светиловичи!H15+Столбун!H15+Немки!H15</f>
        <v>0</v>
      </c>
      <c r="I15" s="47">
        <f>Ветка!I15+Светиловичи!I15+Столбун!I15+Немки!I15</f>
        <v>0</v>
      </c>
      <c r="J15" s="47">
        <f>Ветка!J15+Светиловичи!J15+Столбун!J15+Немки!J15</f>
        <v>70</v>
      </c>
      <c r="K15" s="93">
        <f>Ветка!K15+Светиловичи!K15+Столбун!K15+Немки!K15</f>
        <v>70</v>
      </c>
      <c r="L15" s="47">
        <f>Ветка!L15+Светиловичи!L15+Столбун!L15+Немки!L15</f>
        <v>70</v>
      </c>
      <c r="M15" s="47">
        <f>Ветка!M15+Светиловичи!M15+Столбун!M15+Немки!M15</f>
        <v>70</v>
      </c>
      <c r="N15" s="47">
        <f>Ветка!N15+Светиловичи!N15+Столбун!N15+Немки!N15</f>
        <v>90</v>
      </c>
      <c r="O15" s="93">
        <f>Ветка!O15+Светиловичи!O15+Столбун!O15+Немки!O15</f>
        <v>90</v>
      </c>
      <c r="P15" s="47">
        <f>Ветка!P15+Светиловичи!P15+Столбун!P15+Немки!P15</f>
        <v>90</v>
      </c>
      <c r="Q15" s="47">
        <f>Ветка!Q15+Светиловичи!Q15+Столбун!Q15+Немки!Q15</f>
        <v>210</v>
      </c>
      <c r="R15" s="47">
        <f>Ветка!R15+Светиловичи!R15+Столбун!R15+Немки!R15</f>
        <v>210</v>
      </c>
      <c r="S15" s="94">
        <f>Ветка!S15+Светиловичи!S15+Столбун!S15+Немки!S15</f>
        <v>210</v>
      </c>
    </row>
    <row r="16" spans="1:19" ht="15.95" customHeight="1">
      <c r="A16" s="35" t="s">
        <v>2</v>
      </c>
      <c r="B16" s="47" t="s">
        <v>7</v>
      </c>
      <c r="C16" s="50">
        <f t="shared" si="0"/>
        <v>0</v>
      </c>
      <c r="D16" s="47"/>
      <c r="E16" s="47"/>
      <c r="F16" s="47"/>
      <c r="G16" s="93">
        <f>Ветка!G16+Светиловичи!G16+Столбун!G16+Немки!G16</f>
        <v>0</v>
      </c>
      <c r="H16" s="47">
        <f>Ветка!H16+Светиловичи!H16+Столбун!H16+Немки!H16</f>
        <v>0</v>
      </c>
      <c r="I16" s="47">
        <f>Ветка!I16+Светиловичи!I16+Столбун!I16+Немки!I16</f>
        <v>0</v>
      </c>
      <c r="J16" s="47">
        <f>Ветка!J16+Светиловичи!J16+Столбун!J16+Немки!J16</f>
        <v>0</v>
      </c>
      <c r="K16" s="93">
        <f>Ветка!K16+Светиловичи!K16+Столбун!K16+Немки!K16</f>
        <v>0</v>
      </c>
      <c r="L16" s="47">
        <f>Ветка!L16+Светиловичи!L16+Столбун!L16+Немки!L16</f>
        <v>0</v>
      </c>
      <c r="M16" s="47">
        <f>Ветка!M16+Светиловичи!M16+Столбун!M16+Немки!M16</f>
        <v>0</v>
      </c>
      <c r="N16" s="47">
        <f>Ветка!N16+Светиловичи!N16+Столбун!N16+Немки!N16</f>
        <v>0</v>
      </c>
      <c r="O16" s="93">
        <f>Ветка!O16+Светиловичи!O16+Столбун!O16+Немки!O16</f>
        <v>0</v>
      </c>
      <c r="P16" s="47">
        <f>Ветка!P16+Светиловичи!P16+Столбун!P16+Немки!P16</f>
        <v>0</v>
      </c>
      <c r="Q16" s="47">
        <f>Ветка!Q16+Светиловичи!Q16+Столбун!Q16+Немки!Q16</f>
        <v>0</v>
      </c>
      <c r="R16" s="47">
        <f>Ветка!R16+Светиловичи!R16+Столбун!R16+Немки!R16</f>
        <v>0</v>
      </c>
      <c r="S16" s="94">
        <f>Ветка!S16+Светиловичи!S16+Столбун!S16+Немки!S16</f>
        <v>0</v>
      </c>
    </row>
    <row r="17" spans="1:19" ht="15.95" customHeight="1">
      <c r="A17" s="35" t="s">
        <v>3</v>
      </c>
      <c r="B17" s="47" t="s">
        <v>7</v>
      </c>
      <c r="C17" s="50">
        <f t="shared" si="0"/>
        <v>0</v>
      </c>
      <c r="D17" s="47"/>
      <c r="E17" s="47"/>
      <c r="F17" s="47"/>
      <c r="G17" s="93">
        <f>Ветка!G17+Светиловичи!G17+Столбун!G17+Немки!G17</f>
        <v>0</v>
      </c>
      <c r="H17" s="47"/>
      <c r="I17" s="47"/>
      <c r="J17" s="47"/>
      <c r="K17" s="93">
        <f>Ветка!K17+Светиловичи!K17+Столбун!K17+Немки!K17</f>
        <v>0</v>
      </c>
      <c r="L17" s="47"/>
      <c r="M17" s="47"/>
      <c r="N17" s="47"/>
      <c r="O17" s="93">
        <f>Ветка!O17+Светиловичи!O17+Столбун!O17+Немки!O17</f>
        <v>0</v>
      </c>
      <c r="P17" s="47"/>
      <c r="Q17" s="47"/>
      <c r="R17" s="47"/>
      <c r="S17" s="94">
        <f>Ветка!S17+Светиловичи!S17+Столбун!S17+Немки!S17</f>
        <v>0</v>
      </c>
    </row>
    <row r="18" spans="1:19" ht="15.95" customHeight="1">
      <c r="A18" s="52" t="s">
        <v>4</v>
      </c>
      <c r="B18" s="59" t="s">
        <v>0</v>
      </c>
      <c r="C18" s="60">
        <f t="shared" si="0"/>
        <v>3</v>
      </c>
      <c r="D18" s="58"/>
      <c r="E18" s="58"/>
      <c r="F18" s="58">
        <f>Ветка!F18+Светиловичи!F18+Столбун!F18+Немки!F18</f>
        <v>0</v>
      </c>
      <c r="G18" s="61">
        <f>Ветка!G18+Светиловичи!G18+Столбун!G18+Немки!G18</f>
        <v>0</v>
      </c>
      <c r="H18" s="58">
        <f>Ветка!H18+Светиловичи!H18+Столбун!H18+Немки!H18</f>
        <v>0</v>
      </c>
      <c r="I18" s="58">
        <f>Ветка!I18+Светиловичи!I18+Столбун!I18+Немки!I18</f>
        <v>0</v>
      </c>
      <c r="J18" s="58">
        <f>Ветка!J18+Светиловичи!J18+Столбун!J18+Немки!J18</f>
        <v>0</v>
      </c>
      <c r="K18" s="61">
        <f>Ветка!K18+Светиловичи!K18+Столбун!K18+Немки!K18</f>
        <v>0</v>
      </c>
      <c r="L18" s="58">
        <f>Ветка!L18+Светиловичи!L18+Столбун!L18+Немки!L18</f>
        <v>0</v>
      </c>
      <c r="M18" s="58">
        <f>Ветка!M18+Светиловичи!M18+Столбун!M18+Немки!M18</f>
        <v>0.4</v>
      </c>
      <c r="N18" s="58">
        <f>Ветка!N18+Светиловичи!N18+Столбун!N18+Немки!N18</f>
        <v>0.4</v>
      </c>
      <c r="O18" s="61">
        <f>Ветка!O18+Светиловичи!O18+Столбун!O18+Немки!O18</f>
        <v>0.4</v>
      </c>
      <c r="P18" s="58">
        <f>Ветка!P18+Светиловичи!P18+Столбун!P18+Немки!P18</f>
        <v>3</v>
      </c>
      <c r="Q18" s="58">
        <f>Ветка!Q18+Светиловичи!Q18+Столбун!Q18+Немки!Q18</f>
        <v>3</v>
      </c>
      <c r="R18" s="58">
        <f>Ветка!R18+Светиловичи!R18+Столбун!R18+Немки!R18</f>
        <v>3</v>
      </c>
      <c r="S18" s="62">
        <f>Ветка!S18+Светиловичи!S18+Столбун!S18+Немки!S18</f>
        <v>3</v>
      </c>
    </row>
    <row r="19" spans="1:19" ht="15.95" customHeight="1">
      <c r="A19" s="35" t="s">
        <v>1</v>
      </c>
      <c r="B19" s="47" t="s">
        <v>7</v>
      </c>
      <c r="C19" s="50">
        <f t="shared" si="0"/>
        <v>110</v>
      </c>
      <c r="D19" s="47"/>
      <c r="E19" s="47"/>
      <c r="F19" s="47">
        <f>Ветка!F19+Светиловичи!F19+Столбун!F19+Немки!F19</f>
        <v>0</v>
      </c>
      <c r="G19" s="93">
        <f>Ветка!G19+Светиловичи!G19+Столбун!G19+Немки!G19</f>
        <v>0</v>
      </c>
      <c r="H19" s="47">
        <f>Ветка!H19+Светиловичи!H19+Столбун!H19+Немки!H19</f>
        <v>0</v>
      </c>
      <c r="I19" s="47">
        <f>Ветка!I19+Светиловичи!I19+Столбун!I19+Немки!I19</f>
        <v>0</v>
      </c>
      <c r="J19" s="47">
        <f>Ветка!J19+Светиловичи!J19+Столбун!J19+Немки!J19</f>
        <v>0</v>
      </c>
      <c r="K19" s="93">
        <f>Ветка!K19+Светиловичи!K19+Столбун!K19+Немки!K19</f>
        <v>0</v>
      </c>
      <c r="L19" s="47">
        <f>Ветка!L19+Светиловичи!L19+Столбун!L19+Немки!L19</f>
        <v>0</v>
      </c>
      <c r="M19" s="47">
        <f>Ветка!M19+Светиловичи!M19+Столбун!M19+Немки!M19</f>
        <v>16</v>
      </c>
      <c r="N19" s="47">
        <f>Ветка!N19+Светиловичи!N19+Столбун!N19+Немки!N19</f>
        <v>16</v>
      </c>
      <c r="O19" s="93">
        <f>Ветка!O19+Светиловичи!O19+Столбун!O19+Немки!O19</f>
        <v>16</v>
      </c>
      <c r="P19" s="47">
        <f>Ветка!P19+Светиловичи!P19+Столбун!P19+Немки!P19</f>
        <v>110</v>
      </c>
      <c r="Q19" s="47">
        <f>Ветка!Q19+Светиловичи!Q19+Столбун!Q19+Немки!Q19</f>
        <v>110</v>
      </c>
      <c r="R19" s="47">
        <f>Ветка!R19+Светиловичи!R19+Столбун!R19+Немки!R19</f>
        <v>110</v>
      </c>
      <c r="S19" s="94">
        <f>Ветка!S19+Светиловичи!S19+Столбун!S19+Немки!S19</f>
        <v>110</v>
      </c>
    </row>
    <row r="20" spans="1:19" ht="15.95" customHeight="1">
      <c r="A20" s="35" t="s">
        <v>2</v>
      </c>
      <c r="B20" s="47" t="s">
        <v>7</v>
      </c>
      <c r="C20" s="50">
        <f t="shared" si="0"/>
        <v>110</v>
      </c>
      <c r="D20" s="47"/>
      <c r="E20" s="47"/>
      <c r="F20" s="47">
        <f>Ветка!F20+Светиловичи!F20+Столбун!F20+Немки!F20</f>
        <v>0</v>
      </c>
      <c r="G20" s="93">
        <f>Ветка!G20+Светиловичи!G20+Столбун!G20+Немки!G20</f>
        <v>0</v>
      </c>
      <c r="H20" s="47">
        <f>Ветка!H20+Светиловичи!H20+Столбун!H20+Немки!H20</f>
        <v>0</v>
      </c>
      <c r="I20" s="47">
        <f>Ветка!I20+Светиловичи!I20+Столбун!I20+Немки!I20</f>
        <v>0</v>
      </c>
      <c r="J20" s="47">
        <f>Ветка!J20+Светиловичи!J20+Столбун!J20+Немки!J20</f>
        <v>0</v>
      </c>
      <c r="K20" s="93">
        <f>Ветка!K20+Светиловичи!K20+Столбун!K20+Немки!K20</f>
        <v>0</v>
      </c>
      <c r="L20" s="47">
        <f>Ветка!L20+Светиловичи!L20+Столбун!L20+Немки!L20</f>
        <v>0</v>
      </c>
      <c r="M20" s="47">
        <f>Ветка!M20+Светиловичи!M20+Столбун!M20+Немки!M20</f>
        <v>16</v>
      </c>
      <c r="N20" s="47">
        <f>Ветка!N20+Светиловичи!N20+Столбун!N20+Немки!N20</f>
        <v>16</v>
      </c>
      <c r="O20" s="93">
        <f>Ветка!O20+Светиловичи!O20+Столбун!O20+Немки!O20</f>
        <v>16</v>
      </c>
      <c r="P20" s="47">
        <f>Ветка!P20+Светиловичи!P20+Столбун!P20+Немки!P20</f>
        <v>110</v>
      </c>
      <c r="Q20" s="47">
        <f>Ветка!Q20+Светиловичи!Q20+Столбун!Q20+Немки!Q20</f>
        <v>110</v>
      </c>
      <c r="R20" s="47">
        <f>Ветка!R20+Светиловичи!R20+Столбун!R20+Немки!R20</f>
        <v>110</v>
      </c>
      <c r="S20" s="94">
        <f>Ветка!S20+Светиловичи!S20+Столбун!S20+Немки!S20</f>
        <v>110</v>
      </c>
    </row>
    <row r="21" spans="1:19" ht="15.95" customHeight="1">
      <c r="A21" s="35" t="s">
        <v>3</v>
      </c>
      <c r="B21" s="47" t="s">
        <v>7</v>
      </c>
      <c r="C21" s="50">
        <f t="shared" si="0"/>
        <v>30</v>
      </c>
      <c r="D21" s="47"/>
      <c r="E21" s="47"/>
      <c r="F21" s="47">
        <f>Ветка!F21+Светиловичи!F21+Столбун!F21+Немки!F21</f>
        <v>0</v>
      </c>
      <c r="G21" s="93">
        <f>Ветка!G21+Светиловичи!G21+Столбун!G21+Немки!G21</f>
        <v>0</v>
      </c>
      <c r="H21" s="47">
        <f>Ветка!H21+Светиловичи!H21+Столбун!H21+Немки!H21</f>
        <v>0</v>
      </c>
      <c r="I21" s="47">
        <f>Ветка!I21+Светиловичи!I21+Столбун!I21+Немки!I21</f>
        <v>0</v>
      </c>
      <c r="J21" s="47">
        <f>Ветка!J21+Светиловичи!J21+Столбун!J21+Немки!J21</f>
        <v>0</v>
      </c>
      <c r="K21" s="93">
        <f>Ветка!K21+Светиловичи!K21+Столбун!K21+Немки!K21</f>
        <v>0</v>
      </c>
      <c r="L21" s="47">
        <f>Ветка!L21+Светиловичи!L21+Столбун!L21+Немки!L21</f>
        <v>0</v>
      </c>
      <c r="M21" s="47">
        <f>Ветка!M21+Светиловичи!M21+Столбун!M21+Немки!M21</f>
        <v>10</v>
      </c>
      <c r="N21" s="47">
        <f>Ветка!N21+Светиловичи!N21+Столбун!N21+Немки!N21</f>
        <v>10</v>
      </c>
      <c r="O21" s="93">
        <f>Ветка!O21+Светиловичи!O21+Столбун!O21+Немки!O21</f>
        <v>10</v>
      </c>
      <c r="P21" s="47">
        <f>Ветка!P21+Светиловичи!P21+Столбун!P21+Немки!P21</f>
        <v>30</v>
      </c>
      <c r="Q21" s="47">
        <f>Ветка!Q21+Светиловичи!Q21+Столбун!Q21+Немки!Q21</f>
        <v>30</v>
      </c>
      <c r="R21" s="47">
        <f>Ветка!R21+Светиловичи!R21+Столбун!R21+Немки!R21</f>
        <v>30</v>
      </c>
      <c r="S21" s="94">
        <f>Ветка!S21+Светиловичи!S21+Столбун!S21+Немки!S21</f>
        <v>30</v>
      </c>
    </row>
    <row r="22" spans="1:19" ht="15.95" customHeight="1">
      <c r="A22" s="52" t="s">
        <v>15</v>
      </c>
      <c r="B22" s="59" t="s">
        <v>0</v>
      </c>
      <c r="C22" s="60">
        <f t="shared" si="0"/>
        <v>98</v>
      </c>
      <c r="D22" s="58">
        <f>Ветка!D22+Светиловичи!D22+Столбун!D22+Немки!D22</f>
        <v>14</v>
      </c>
      <c r="E22" s="58">
        <f>Ветка!E22+Светиловичи!E22+Столбун!E22+Немки!E22</f>
        <v>35.5</v>
      </c>
      <c r="F22" s="58">
        <f>Ветка!F22+Светиловичи!F22+Столбун!F22+Немки!F22</f>
        <v>50</v>
      </c>
      <c r="G22" s="61">
        <f>Ветка!G22+Светиловичи!G22+Столбун!G22+Немки!G22</f>
        <v>50</v>
      </c>
      <c r="H22" s="58">
        <f>Ветка!H22+Светиловичи!H22+Столбун!H22+Немки!H22</f>
        <v>53</v>
      </c>
      <c r="I22" s="58">
        <f>Ветка!I22+Светиловичи!I22+Столбун!I22+Немки!I22</f>
        <v>54</v>
      </c>
      <c r="J22" s="58">
        <f>Ветка!J22+Светиловичи!J22+Столбун!J22+Немки!J22</f>
        <v>54</v>
      </c>
      <c r="K22" s="61">
        <f>Ветка!K22+Светиловичи!K22+Столбун!K22+Немки!K22</f>
        <v>54</v>
      </c>
      <c r="L22" s="58">
        <f>Ветка!L22+Светиловичи!L22+Столбун!L22+Немки!L22</f>
        <v>57.7</v>
      </c>
      <c r="M22" s="58">
        <f>Ветка!M22+Светиловичи!M22+Столбун!M22+Немки!M22</f>
        <v>76</v>
      </c>
      <c r="N22" s="58">
        <f>Ветка!N22+Светиловичи!N22+Столбун!N22+Немки!N22</f>
        <v>82.5</v>
      </c>
      <c r="O22" s="61">
        <f>Ветка!O22+Светиловичи!O22+Столбун!O22+Немки!O22</f>
        <v>82.5</v>
      </c>
      <c r="P22" s="58">
        <f>Ветка!P22+Светиловичи!P22+Столбун!P22+Немки!P22</f>
        <v>85</v>
      </c>
      <c r="Q22" s="58">
        <f>Ветка!Q22+Светиловичи!Q22+Столбун!Q22+Немки!Q22</f>
        <v>90</v>
      </c>
      <c r="R22" s="58">
        <f>Ветка!R22+Светиловичи!R22+Столбун!R22+Немки!R22</f>
        <v>98</v>
      </c>
      <c r="S22" s="62">
        <f>Ветка!S22+Светиловичи!S22+Столбун!S22+Немки!S22</f>
        <v>98</v>
      </c>
    </row>
    <row r="23" spans="1:19" ht="15.95" customHeight="1">
      <c r="A23" s="35" t="s">
        <v>1</v>
      </c>
      <c r="B23" s="47" t="s">
        <v>7</v>
      </c>
      <c r="C23" s="50">
        <f t="shared" si="0"/>
        <v>8410</v>
      </c>
      <c r="D23" s="47">
        <f>Ветка!D23+Светиловичи!D23+Столбун!D23+Немки!D23</f>
        <v>1400</v>
      </c>
      <c r="E23" s="47">
        <f>Ветка!E23+Светиловичи!E23+Столбун!E23+Немки!E23</f>
        <v>2900</v>
      </c>
      <c r="F23" s="47">
        <f>Ветка!F23+Светиловичи!F23+Столбун!F23+Немки!F23</f>
        <v>3900</v>
      </c>
      <c r="G23" s="93">
        <f>Ветка!G23+Светиловичи!G23+Столбун!G23+Немки!G23</f>
        <v>3900</v>
      </c>
      <c r="H23" s="47">
        <f>Ветка!H23+Светиловичи!H23+Столбун!H23+Немки!H23</f>
        <v>4395</v>
      </c>
      <c r="I23" s="47">
        <f>Ветка!I23+Светиловичи!I23+Столбун!I23+Немки!I23</f>
        <v>4480</v>
      </c>
      <c r="J23" s="47">
        <f>Ветка!J23+Светиловичи!J23+Столбун!J23+Немки!J23</f>
        <v>4480</v>
      </c>
      <c r="K23" s="93">
        <f>Ветка!K23+Светиловичи!K23+Столбун!K23+Немки!K23</f>
        <v>4480</v>
      </c>
      <c r="L23" s="47">
        <f>Ветка!L23+Светиловичи!L23+Столбун!L23+Немки!L23</f>
        <v>4685</v>
      </c>
      <c r="M23" s="47">
        <f>Ветка!M23+Светиловичи!M23+Столбун!M23+Немки!M23</f>
        <v>5795</v>
      </c>
      <c r="N23" s="47">
        <f>Ветка!N23+Светиловичи!N23+Столбун!N23+Немки!N23</f>
        <v>6404</v>
      </c>
      <c r="O23" s="93">
        <f>Ветка!O23+Светиловичи!O23+Столбун!O23+Немки!O23</f>
        <v>6404</v>
      </c>
      <c r="P23" s="47">
        <f>Ветка!P23+Светиловичи!P23+Столбун!P23+Немки!P23</f>
        <v>6810</v>
      </c>
      <c r="Q23" s="47">
        <f>Ветка!Q23+Светиловичи!Q23+Столбун!Q23+Немки!Q23</f>
        <v>7610</v>
      </c>
      <c r="R23" s="47">
        <f>Ветка!R23+Светиловичи!R23+Столбун!R23+Немки!R23</f>
        <v>8410</v>
      </c>
      <c r="S23" s="94">
        <f>Ветка!S23+Светиловичи!S23+Столбун!S23+Немки!S23</f>
        <v>8410</v>
      </c>
    </row>
    <row r="24" spans="1:19" ht="15.95" customHeight="1">
      <c r="A24" s="35" t="s">
        <v>2</v>
      </c>
      <c r="B24" s="47" t="s">
        <v>7</v>
      </c>
      <c r="C24" s="50">
        <f t="shared" si="0"/>
        <v>8410</v>
      </c>
      <c r="D24" s="47">
        <f>Ветка!D24+Светиловичи!D24+Столбун!D24+Немки!D24</f>
        <v>1400</v>
      </c>
      <c r="E24" s="47">
        <f>Ветка!E24+Светиловичи!E24+Столбун!E24+Немки!E24</f>
        <v>2900</v>
      </c>
      <c r="F24" s="47">
        <f>Ветка!F24+Светиловичи!F24+Столбун!F24+Немки!F24</f>
        <v>3900</v>
      </c>
      <c r="G24" s="93">
        <f>Ветка!G24+Светиловичи!G24+Столбун!G24+Немки!G24</f>
        <v>3900</v>
      </c>
      <c r="H24" s="47">
        <f>Ветка!H24+Светиловичи!H24+Столбун!H24+Немки!H24</f>
        <v>4395</v>
      </c>
      <c r="I24" s="47">
        <f>Ветка!I24+Светиловичи!I24+Столбун!I24+Немки!I24</f>
        <v>4480</v>
      </c>
      <c r="J24" s="47">
        <f>Ветка!J24+Светиловичи!J24+Столбун!J24+Немки!J24</f>
        <v>4480</v>
      </c>
      <c r="K24" s="93">
        <f>Ветка!K24+Светиловичи!K24+Столбун!K24+Немки!K24</f>
        <v>4480</v>
      </c>
      <c r="L24" s="47">
        <f>Ветка!L24+Светиловичи!L24+Столбун!L24+Немки!L24</f>
        <v>4685</v>
      </c>
      <c r="M24" s="47">
        <f>Ветка!M24+Светиловичи!M24+Столбун!M24+Немки!M24</f>
        <v>5795</v>
      </c>
      <c r="N24" s="47">
        <f>Ветка!N24+Светиловичи!N24+Столбун!N24+Немки!N24</f>
        <v>6404</v>
      </c>
      <c r="O24" s="93">
        <f>Ветка!O24+Светиловичи!O24+Столбун!O24+Немки!O24</f>
        <v>6404</v>
      </c>
      <c r="P24" s="47">
        <f>Ветка!P24+Светиловичи!P24+Столбун!P24+Немки!P24</f>
        <v>6810</v>
      </c>
      <c r="Q24" s="47">
        <f>Ветка!Q24+Светиловичи!Q24+Столбун!Q24+Немки!Q24</f>
        <v>7610</v>
      </c>
      <c r="R24" s="47">
        <f>Ветка!R24+Светиловичи!R24+Столбун!R24+Немки!R24</f>
        <v>8410</v>
      </c>
      <c r="S24" s="94">
        <f>Ветка!S24+Светиловичи!S24+Столбун!S24+Немки!S24</f>
        <v>8410</v>
      </c>
    </row>
    <row r="25" spans="1:19" ht="15.95" customHeight="1">
      <c r="A25" s="35" t="s">
        <v>3</v>
      </c>
      <c r="B25" s="47" t="s">
        <v>7</v>
      </c>
      <c r="C25" s="50">
        <f t="shared" si="0"/>
        <v>4400</v>
      </c>
      <c r="D25" s="47">
        <f>Ветка!D25+Светиловичи!D25+Столбун!D25+Немки!D25</f>
        <v>790</v>
      </c>
      <c r="E25" s="47">
        <f>Ветка!E25+Светиловичи!E25+Столбун!E25+Немки!E25</f>
        <v>1695</v>
      </c>
      <c r="F25" s="47">
        <f>Ветка!F25+Светиловичи!F25+Столбун!F25+Немки!F25</f>
        <v>1880</v>
      </c>
      <c r="G25" s="93">
        <f>Ветка!G25+Светиловичи!G25+Столбун!G25+Немки!G25</f>
        <v>1880</v>
      </c>
      <c r="H25" s="47">
        <f>Ветка!H25+Светиловичи!H25+Столбун!H25+Немки!H25</f>
        <v>2280</v>
      </c>
      <c r="I25" s="47">
        <f>Ветка!I25+Светиловичи!I25+Столбун!I25+Немки!I25</f>
        <v>2300</v>
      </c>
      <c r="J25" s="47">
        <f>Ветка!J25+Светиловичи!J25+Столбун!J25+Немки!J25</f>
        <v>2300</v>
      </c>
      <c r="K25" s="93">
        <f>Ветка!K25+Светиловичи!K25+Столбун!K25+Немки!K25</f>
        <v>2300</v>
      </c>
      <c r="L25" s="47">
        <f>Ветка!L25+Светиловичи!L25+Столбун!L25+Немки!L25</f>
        <v>2950</v>
      </c>
      <c r="M25" s="47">
        <f>Ветка!M25+Светиловичи!M25+Столбун!M25+Немки!M25</f>
        <v>3390</v>
      </c>
      <c r="N25" s="47">
        <f>Ветка!N25+Светиловичи!N25+Столбун!N25+Немки!N25</f>
        <v>3800</v>
      </c>
      <c r="O25" s="93">
        <f>Ветка!O25+Светиловичи!O25+Столбун!O25+Немки!O25</f>
        <v>3800</v>
      </c>
      <c r="P25" s="47">
        <f>Ветка!P25+Светиловичи!P25+Столбун!P25+Немки!P25</f>
        <v>3950</v>
      </c>
      <c r="Q25" s="47">
        <f>Ветка!Q25+Светиловичи!Q25+Столбун!Q25+Немки!Q25</f>
        <v>4175</v>
      </c>
      <c r="R25" s="47">
        <f>Ветка!R25+Светиловичи!R25+Столбун!R25+Немки!R25</f>
        <v>4400</v>
      </c>
      <c r="S25" s="94">
        <f>Ветка!S25+Светиловичи!S25+Столбун!S25+Немки!S25</f>
        <v>4400</v>
      </c>
    </row>
    <row r="26" spans="1:19" ht="15.95" customHeight="1">
      <c r="A26" s="52" t="s">
        <v>5</v>
      </c>
      <c r="B26" s="59" t="s">
        <v>0</v>
      </c>
      <c r="C26" s="60">
        <f t="shared" si="0"/>
        <v>55</v>
      </c>
      <c r="D26" s="58"/>
      <c r="E26" s="58"/>
      <c r="F26" s="58">
        <f>Ветка!F26+Светиловичи!F26+Столбун!F26+Немки!F26</f>
        <v>8</v>
      </c>
      <c r="G26" s="61">
        <f>Ветка!G26+Светиловичи!G26+Столбун!G26+Немки!G26</f>
        <v>8</v>
      </c>
      <c r="H26" s="58">
        <f>Ветка!H26+Светиловичи!H26+Столбун!H26+Немки!H26</f>
        <v>8</v>
      </c>
      <c r="I26" s="58">
        <f>Ветка!I26+Светиловичи!I26+Столбун!I26+Немки!I26</f>
        <v>18</v>
      </c>
      <c r="J26" s="58">
        <f>Ветка!J26+Светиловичи!J26+Столбун!J26+Немки!J26</f>
        <v>18</v>
      </c>
      <c r="K26" s="61">
        <f>Ветка!K26+Светиловичи!K26+Столбун!K26+Немки!K26</f>
        <v>18</v>
      </c>
      <c r="L26" s="58">
        <f>Ветка!L26+Светиловичи!L26+Столбун!L26+Немки!L26</f>
        <v>35</v>
      </c>
      <c r="M26" s="58">
        <f>Ветка!M26+Светиловичи!M26+Столбун!M26+Немки!M26</f>
        <v>45</v>
      </c>
      <c r="N26" s="58">
        <f>Ветка!N26+Светиловичи!N26+Столбун!N26+Немки!N26</f>
        <v>55</v>
      </c>
      <c r="O26" s="61">
        <f>Ветка!O26+Светиловичи!O26+Столбун!O26+Немки!O26</f>
        <v>55</v>
      </c>
      <c r="P26" s="58">
        <f>Ветка!P26+Светиловичи!P26+Столбун!P26+Немки!P26</f>
        <v>55</v>
      </c>
      <c r="Q26" s="58">
        <f>Ветка!Q26+Светиловичи!Q26+Столбун!Q26+Немки!Q26</f>
        <v>55</v>
      </c>
      <c r="R26" s="58">
        <f>Ветка!R26+Светиловичи!R26+Столбун!R26+Немки!R26</f>
        <v>55</v>
      </c>
      <c r="S26" s="62">
        <f>Ветка!S26+Светиловичи!S26+Столбун!S26+Немки!S26</f>
        <v>55</v>
      </c>
    </row>
    <row r="27" spans="1:19" ht="15.95" customHeight="1">
      <c r="A27" s="35" t="s">
        <v>1</v>
      </c>
      <c r="B27" s="47" t="s">
        <v>7</v>
      </c>
      <c r="C27" s="50">
        <f t="shared" si="0"/>
        <v>410</v>
      </c>
      <c r="D27" s="47"/>
      <c r="E27" s="47"/>
      <c r="F27" s="47">
        <f>Ветка!F27+Светиловичи!F27+Столбун!F27+Немки!F27</f>
        <v>100</v>
      </c>
      <c r="G27" s="93">
        <f>Ветка!G27+Светиловичи!G27+Столбун!G27+Немки!G27</f>
        <v>100</v>
      </c>
      <c r="H27" s="47">
        <f>Ветка!H27+Светиловичи!H27+Столбун!H27+Немки!H27</f>
        <v>105</v>
      </c>
      <c r="I27" s="47">
        <f>Ветка!I27+Светиловичи!I27+Столбун!I27+Немки!I27</f>
        <v>210</v>
      </c>
      <c r="J27" s="47">
        <f>Ветка!J27+Светиловичи!J27+Столбун!J27+Немки!J27</f>
        <v>210</v>
      </c>
      <c r="K27" s="93">
        <f>Ветка!K27+Светиловичи!K27+Столбун!K27+Немки!K27</f>
        <v>210</v>
      </c>
      <c r="L27" s="47">
        <f>Ветка!L27+Светиловичи!L27+Столбун!L27+Немки!L27</f>
        <v>365</v>
      </c>
      <c r="M27" s="47">
        <f>Ветка!M27+Светиловичи!M27+Столбун!M27+Немки!M27</f>
        <v>380</v>
      </c>
      <c r="N27" s="47">
        <f>Ветка!N27+Светиловичи!N27+Столбун!N27+Немки!N27</f>
        <v>410</v>
      </c>
      <c r="O27" s="93">
        <f>Ветка!O27+Светиловичи!O27+Столбун!O27+Немки!O27</f>
        <v>410</v>
      </c>
      <c r="P27" s="47">
        <f>Ветка!P27+Светиловичи!P27+Столбун!P27+Немки!P27</f>
        <v>410</v>
      </c>
      <c r="Q27" s="47">
        <f>Ветка!Q27+Светиловичи!Q27+Столбун!Q27+Немки!Q27</f>
        <v>410</v>
      </c>
      <c r="R27" s="47">
        <f>Ветка!R27+Светиловичи!R27+Столбун!R27+Немки!R27</f>
        <v>410</v>
      </c>
      <c r="S27" s="94">
        <f>Ветка!S27+Светиловичи!S27+Столбун!S27+Немки!S27</f>
        <v>410</v>
      </c>
    </row>
    <row r="28" spans="1:19" ht="15.95" customHeight="1">
      <c r="A28" s="35" t="s">
        <v>2</v>
      </c>
      <c r="B28" s="47" t="s">
        <v>7</v>
      </c>
      <c r="C28" s="50">
        <f t="shared" si="0"/>
        <v>380</v>
      </c>
      <c r="D28" s="47"/>
      <c r="E28" s="47"/>
      <c r="F28" s="47">
        <f>Ветка!F28+Светиловичи!F28+Столбун!F28+Немки!F28</f>
        <v>100</v>
      </c>
      <c r="G28" s="93">
        <f>Ветка!G28+Светиловичи!G28+Столбун!G28+Немки!G28</f>
        <v>100</v>
      </c>
      <c r="H28" s="47">
        <f>Ветка!H28+Светиловичи!H28+Столбун!H28+Немки!H28</f>
        <v>105</v>
      </c>
      <c r="I28" s="47">
        <f>Ветка!I28+Светиловичи!I28+Столбун!I28+Немки!I28</f>
        <v>210</v>
      </c>
      <c r="J28" s="47">
        <f>Ветка!J28+Светиловичи!J28+Столбун!J28+Немки!J28</f>
        <v>210</v>
      </c>
      <c r="K28" s="93">
        <f>Ветка!K28+Светиловичи!K28+Столбун!K28+Немки!K28</f>
        <v>210</v>
      </c>
      <c r="L28" s="47">
        <f>Ветка!L28+Светиловичи!L28+Столбун!L28+Немки!L28</f>
        <v>340</v>
      </c>
      <c r="M28" s="47">
        <f>Ветка!M28+Светиловичи!M28+Столбун!M28+Немки!M28</f>
        <v>350</v>
      </c>
      <c r="N28" s="47">
        <f>Ветка!N28+Светиловичи!N28+Столбун!N28+Немки!N28</f>
        <v>380</v>
      </c>
      <c r="O28" s="93">
        <f>Ветка!O28+Светиловичи!O28+Столбун!O28+Немки!O28</f>
        <v>380</v>
      </c>
      <c r="P28" s="47">
        <f>Ветка!P28+Светиловичи!P28+Столбун!P28+Немки!P28</f>
        <v>380</v>
      </c>
      <c r="Q28" s="47">
        <f>Ветка!Q28+Светиловичи!Q28+Столбун!Q28+Немки!Q28</f>
        <v>380</v>
      </c>
      <c r="R28" s="47">
        <f>Ветка!R28+Светиловичи!R28+Столбун!R28+Немки!R28</f>
        <v>380</v>
      </c>
      <c r="S28" s="94">
        <f>Ветка!S28+Светиловичи!S28+Столбун!S28+Немки!S28</f>
        <v>380</v>
      </c>
    </row>
    <row r="29" spans="1:19" ht="15.95" customHeight="1">
      <c r="A29" s="35" t="s">
        <v>3</v>
      </c>
      <c r="B29" s="47" t="s">
        <v>7</v>
      </c>
      <c r="C29" s="50">
        <f t="shared" si="0"/>
        <v>105</v>
      </c>
      <c r="D29" s="47"/>
      <c r="E29" s="47"/>
      <c r="F29" s="47">
        <f>Ветка!F29+Светиловичи!F29+Столбун!F29+Немки!F29</f>
        <v>25</v>
      </c>
      <c r="G29" s="93">
        <f>Ветка!G29+Светиловичи!G29+Столбун!G29+Немки!G29</f>
        <v>25</v>
      </c>
      <c r="H29" s="47">
        <f>Ветка!H29+Светиловичи!H29+Столбун!H29+Немки!H29</f>
        <v>25</v>
      </c>
      <c r="I29" s="47">
        <f>Ветка!I29+Светиловичи!I29+Столбун!I29+Немки!I29</f>
        <v>40</v>
      </c>
      <c r="J29" s="47">
        <f>Ветка!J29+Светиловичи!J29+Столбун!J29+Немки!J29</f>
        <v>40</v>
      </c>
      <c r="K29" s="93">
        <f>Ветка!K29+Светиловичи!K29+Столбун!K29+Немки!K29</f>
        <v>40</v>
      </c>
      <c r="L29" s="47">
        <f>Ветка!L29+Светиловичи!L29+Столбун!L29+Немки!L29</f>
        <v>90</v>
      </c>
      <c r="M29" s="47">
        <f>Ветка!M29+Светиловичи!M29+Столбун!M29+Немки!M29</f>
        <v>95</v>
      </c>
      <c r="N29" s="47">
        <f>Ветка!N29+Светиловичи!N29+Столбун!N29+Немки!N29</f>
        <v>105</v>
      </c>
      <c r="O29" s="93">
        <f>Ветка!O29+Светиловичи!O29+Столбун!O29+Немки!O29</f>
        <v>105</v>
      </c>
      <c r="P29" s="47">
        <f>Ветка!P29+Светиловичи!P29+Столбун!P29+Немки!P29</f>
        <v>105</v>
      </c>
      <c r="Q29" s="47">
        <f>Ветка!Q29+Светиловичи!Q29+Столбун!Q29+Немки!Q29</f>
        <v>105</v>
      </c>
      <c r="R29" s="47">
        <f>Ветка!R29+Светиловичи!R29+Столбун!R29+Немки!R29</f>
        <v>105</v>
      </c>
      <c r="S29" s="94">
        <f>Ветка!S29+Светиловичи!S29+Столбун!S29+Немки!S29</f>
        <v>105</v>
      </c>
    </row>
    <row r="30" spans="1:19" ht="15.95" customHeight="1">
      <c r="A30" s="52" t="s">
        <v>23</v>
      </c>
      <c r="B30" s="59" t="s">
        <v>0</v>
      </c>
      <c r="C30" s="60">
        <f t="shared" si="0"/>
        <v>275</v>
      </c>
      <c r="D30" s="58">
        <f>Ветка!D30+Светиловичи!D30+Столбун!D30+Немки!D30</f>
        <v>14</v>
      </c>
      <c r="E30" s="58">
        <f>Ветка!E30+Светиловичи!E30+Столбун!E30+Немки!E30</f>
        <v>35.5</v>
      </c>
      <c r="F30" s="58">
        <f>Ветка!F30+Светиловичи!F30+Столбун!F30+Немки!F30</f>
        <v>58</v>
      </c>
      <c r="G30" s="61">
        <f>Ветка!G30+Светиловичи!G30+Столбун!G30+Немки!G30</f>
        <v>58</v>
      </c>
      <c r="H30" s="58">
        <f>Ветка!H30+Светиловичи!H30+Столбун!H30+Немки!H30</f>
        <v>69</v>
      </c>
      <c r="I30" s="58">
        <f>Ветка!I30+Светиловичи!I30+Столбун!I30+Немки!I30</f>
        <v>85</v>
      </c>
      <c r="J30" s="58">
        <f>Ветка!J30+Светиловичи!J30+Столбун!J30+Немки!J30</f>
        <v>95</v>
      </c>
      <c r="K30" s="61">
        <f>Ветка!K30+Светиловичи!K30+Столбун!K30+Немки!K30</f>
        <v>95</v>
      </c>
      <c r="L30" s="58">
        <f>Ветка!L30+Светиловичи!L30+Столбун!L30+Немки!L30</f>
        <v>137.69999999999999</v>
      </c>
      <c r="M30" s="58">
        <f>Ветка!M30+Светиловичи!M30+Столбун!M30+Немки!M30</f>
        <v>205.4</v>
      </c>
      <c r="N30" s="58">
        <f>Ветка!N30+Светиловичи!N30+Столбун!N30+Немки!N30</f>
        <v>235.9</v>
      </c>
      <c r="O30" s="61">
        <f>Ветка!O30+Светиловичи!O30+Столбун!O30+Немки!O30</f>
        <v>235.9</v>
      </c>
      <c r="P30" s="58">
        <f>Ветка!P30+Светиловичи!P30+Столбун!P30+Немки!P30</f>
        <v>245</v>
      </c>
      <c r="Q30" s="58">
        <f>Ветка!Q30+Светиловичи!Q30+Столбун!Q30+Немки!Q30</f>
        <v>267</v>
      </c>
      <c r="R30" s="58">
        <f>Ветка!R30+Светиловичи!R30+Столбун!R30+Немки!R30</f>
        <v>275</v>
      </c>
      <c r="S30" s="62">
        <f>Ветка!S30+Светиловичи!S30+Столбун!S30+Немки!S30</f>
        <v>275</v>
      </c>
    </row>
    <row r="31" spans="1:19" ht="15.95" customHeight="1">
      <c r="A31" s="63" t="s">
        <v>1</v>
      </c>
      <c r="B31" s="58" t="s">
        <v>7</v>
      </c>
      <c r="C31" s="60">
        <f t="shared" si="0"/>
        <v>9500</v>
      </c>
      <c r="D31" s="58">
        <f>Ветка!D31+Светиловичи!D31+Столбун!D31+Немки!D31</f>
        <v>1400</v>
      </c>
      <c r="E31" s="58">
        <f>Ветка!E31+Светиловичи!E31+Столбун!E31+Немки!E31</f>
        <v>2900</v>
      </c>
      <c r="F31" s="58">
        <f>Ветка!F31+Светиловичи!F31+Столбун!F31+Немки!F31</f>
        <v>4000</v>
      </c>
      <c r="G31" s="61">
        <f>Ветка!G31+Светиловичи!G31+Столбун!G31+Немки!G31</f>
        <v>4000</v>
      </c>
      <c r="H31" s="58">
        <f>Ветка!H31+Светиловичи!H31+Столбун!H31+Немки!H31</f>
        <v>4525</v>
      </c>
      <c r="I31" s="58">
        <f>Ветка!I31+Светиловичи!I31+Столбун!I31+Немки!I31</f>
        <v>4742</v>
      </c>
      <c r="J31" s="58">
        <f>Ветка!J31+Светиловичи!J31+Столбун!J31+Немки!J31</f>
        <v>4816</v>
      </c>
      <c r="K31" s="61">
        <f>Ветка!K31+Светиловичи!K31+Столбун!K31+Немки!K31</f>
        <v>4816</v>
      </c>
      <c r="L31" s="58">
        <f>Ветка!L31+Светиловичи!L31+Столбун!L31+Немки!L31</f>
        <v>5264</v>
      </c>
      <c r="M31" s="58">
        <f>Ветка!M31+Светиловичи!M31+Столбун!M31+Немки!M31</f>
        <v>6561</v>
      </c>
      <c r="N31" s="58">
        <f>Ветка!N31+Светиловичи!N31+Столбун!N31+Немки!N31</f>
        <v>7264</v>
      </c>
      <c r="O31" s="61">
        <f>Ветка!O31+Светиловичи!O31+Столбун!O31+Немки!O31</f>
        <v>7264</v>
      </c>
      <c r="P31" s="58">
        <f>Ветка!P31+Светиловичи!P31+Столбун!P31+Немки!P31</f>
        <v>7780</v>
      </c>
      <c r="Q31" s="58">
        <f>Ветка!Q31+Светиловичи!Q31+Столбун!Q31+Немки!Q31</f>
        <v>8700</v>
      </c>
      <c r="R31" s="58">
        <f>Ветка!R31+Светиловичи!R31+Столбун!R31+Немки!R31</f>
        <v>9500</v>
      </c>
      <c r="S31" s="62">
        <f>Ветка!S31+Светиловичи!S31+Столбун!S31+Немки!S31</f>
        <v>9500</v>
      </c>
    </row>
    <row r="32" spans="1:19" ht="15.95" customHeight="1">
      <c r="A32" s="63" t="s">
        <v>2</v>
      </c>
      <c r="B32" s="58" t="s">
        <v>7</v>
      </c>
      <c r="C32" s="60">
        <f t="shared" si="0"/>
        <v>8900</v>
      </c>
      <c r="D32" s="58">
        <f>Ветка!D32+Светиловичи!D32+Столбун!D32+Немки!D32</f>
        <v>1400</v>
      </c>
      <c r="E32" s="58">
        <f>Ветка!E32+Светиловичи!E32+Столбун!E32+Немки!E32</f>
        <v>2900</v>
      </c>
      <c r="F32" s="58">
        <f>Ветка!F32+Светиловичи!F32+Столбун!F32+Немки!F32</f>
        <v>4000</v>
      </c>
      <c r="G32" s="61">
        <f>Ветка!G32+Светиловичи!G32+Столбун!G32+Немки!G32</f>
        <v>4000</v>
      </c>
      <c r="H32" s="58">
        <f>Ветка!H32+Светиловичи!H32+Столбун!H32+Немки!H32</f>
        <v>4500</v>
      </c>
      <c r="I32" s="58">
        <f>Ветка!I32+Светиловичи!I32+Столбун!I32+Немки!I32</f>
        <v>4690</v>
      </c>
      <c r="J32" s="58">
        <f>Ветка!J32+Светиловичи!J32+Столбун!J32+Немки!J32</f>
        <v>4690</v>
      </c>
      <c r="K32" s="61">
        <f>Ветка!K32+Светиловичи!K32+Столбун!K32+Немки!K32</f>
        <v>4690</v>
      </c>
      <c r="L32" s="58">
        <f>Ветка!L32+Светиловичи!L32+Столбун!L32+Немки!L32</f>
        <v>5025</v>
      </c>
      <c r="M32" s="58">
        <f>Ветка!M32+Светиловичи!M32+Столбун!M32+Немки!M32</f>
        <v>6161</v>
      </c>
      <c r="N32" s="58">
        <f>Ветка!N32+Светиловичи!N32+Столбун!N32+Немки!N32</f>
        <v>6800</v>
      </c>
      <c r="O32" s="61">
        <f>Ветка!O32+Светиловичи!O32+Столбун!O32+Немки!O32</f>
        <v>6800</v>
      </c>
      <c r="P32" s="58">
        <f>Ветка!P32+Светиловичи!P32+Столбун!P32+Немки!P32</f>
        <v>7300</v>
      </c>
      <c r="Q32" s="58">
        <f>Ветка!Q32+Светиловичи!Q32+Столбун!Q32+Немки!Q32</f>
        <v>8100</v>
      </c>
      <c r="R32" s="58">
        <f>Ветка!R32+Светиловичи!R32+Столбун!R32+Немки!R32</f>
        <v>8900</v>
      </c>
      <c r="S32" s="62">
        <f>Ветка!S32+Светиловичи!S32+Столбун!S32+Немки!S32</f>
        <v>8900</v>
      </c>
    </row>
    <row r="33" spans="1:19" ht="15.95" customHeight="1">
      <c r="A33" s="63" t="s">
        <v>3</v>
      </c>
      <c r="B33" s="58" t="s">
        <v>7</v>
      </c>
      <c r="C33" s="60">
        <f t="shared" si="0"/>
        <v>4535</v>
      </c>
      <c r="D33" s="58">
        <f>Ветка!D33+Светиловичи!D33+Столбун!D33+Немки!D33</f>
        <v>790</v>
      </c>
      <c r="E33" s="58">
        <f>Ветка!E33+Светиловичи!E33+Столбун!E33+Немки!E33</f>
        <v>1695</v>
      </c>
      <c r="F33" s="58">
        <f>Ветка!F33+Светиловичи!F33+Столбун!F33+Немки!F33</f>
        <v>1905</v>
      </c>
      <c r="G33" s="61">
        <f>Ветка!G33+Светиловичи!G33+Столбун!G33+Немки!G33</f>
        <v>1905</v>
      </c>
      <c r="H33" s="58">
        <f>Ветка!H33+Светиловичи!H33+Столбун!H33+Немки!H33</f>
        <v>2305</v>
      </c>
      <c r="I33" s="58">
        <f>Ветка!I33+Светиловичи!I33+Столбун!I33+Немки!I33</f>
        <v>2340</v>
      </c>
      <c r="J33" s="58">
        <f>Ветка!J33+Светиловичи!J33+Столбун!J33+Немки!J33</f>
        <v>2340</v>
      </c>
      <c r="K33" s="61">
        <f>Ветка!K33+Светиловичи!K33+Столбун!K33+Немки!K33</f>
        <v>2340</v>
      </c>
      <c r="L33" s="58">
        <f>Ветка!L33+Светиловичи!L33+Столбун!L33+Немки!L33</f>
        <v>3040</v>
      </c>
      <c r="M33" s="58">
        <f>Ветка!M33+Светиловичи!M33+Столбун!M33+Немки!M33</f>
        <v>3495</v>
      </c>
      <c r="N33" s="58">
        <f>Ветка!N33+Светиловичи!N33+Столбун!N33+Немки!N33</f>
        <v>3915</v>
      </c>
      <c r="O33" s="61">
        <f>Ветка!O33+Светиловичи!O33+Столбун!O33+Немки!O33</f>
        <v>3915</v>
      </c>
      <c r="P33" s="58">
        <f>Ветка!P33+Светиловичи!P33+Столбун!P33+Немки!P33</f>
        <v>4085</v>
      </c>
      <c r="Q33" s="58">
        <f>Ветка!Q33+Светиловичи!Q33+Столбун!Q33+Немки!Q33</f>
        <v>4310</v>
      </c>
      <c r="R33" s="58">
        <f>Ветка!R33+Светиловичи!R33+Столбун!R33+Немки!R33</f>
        <v>4535</v>
      </c>
      <c r="S33" s="62">
        <f>Ветка!S33+Светиловичи!S33+Столбун!S33+Немки!S33</f>
        <v>4535</v>
      </c>
    </row>
    <row r="34" spans="1:19" ht="15.95" customHeight="1">
      <c r="A34" s="52" t="s">
        <v>110</v>
      </c>
      <c r="B34" s="59" t="s">
        <v>0</v>
      </c>
      <c r="C34" s="60">
        <f t="shared" si="0"/>
        <v>0</v>
      </c>
      <c r="D34" s="58">
        <f>Ветка!D34+Светиловичи!D34+Столбун!D34+Немки!D34</f>
        <v>0</v>
      </c>
      <c r="E34" s="58">
        <f>Ветка!E34+Светиловичи!E34+Столбун!E34+Немки!E34</f>
        <v>0</v>
      </c>
      <c r="F34" s="58">
        <f>Ветка!F34+Светиловичи!F34+Столбун!F34+Немки!F34</f>
        <v>0</v>
      </c>
      <c r="G34" s="61">
        <f>Ветка!G34+Светиловичи!G34+Столбун!G34+Немки!G34</f>
        <v>0</v>
      </c>
      <c r="H34" s="58">
        <f>Ветка!H34+Светиловичи!H34+Столбун!H34+Немки!H34</f>
        <v>0</v>
      </c>
      <c r="I34" s="58">
        <f>Ветка!I34+Светиловичи!I34+Столбун!I34+Немки!I34</f>
        <v>0</v>
      </c>
      <c r="J34" s="58">
        <f>Ветка!J34+Светиловичи!J34+Столбун!J34+Немки!J34</f>
        <v>0</v>
      </c>
      <c r="K34" s="61">
        <f>Ветка!K34+Светиловичи!K34+Столбун!K34+Немки!K34</f>
        <v>0</v>
      </c>
      <c r="L34" s="58">
        <f>Ветка!L34+Светиловичи!L34+Столбун!L34+Немки!L34</f>
        <v>0</v>
      </c>
      <c r="M34" s="58">
        <f>Ветка!M34+Светиловичи!M34+Столбун!M34+Немки!M34</f>
        <v>0</v>
      </c>
      <c r="N34" s="58">
        <f>Ветка!N34+Светиловичи!N34+Столбун!N34+Немки!N34</f>
        <v>0</v>
      </c>
      <c r="O34" s="61">
        <f>Ветка!O34+Светиловичи!O34+Столбун!O34+Немки!O34</f>
        <v>0</v>
      </c>
      <c r="P34" s="58">
        <f>Ветка!P34+Светиловичи!P34+Столбун!P34+Немки!P34</f>
        <v>0</v>
      </c>
      <c r="Q34" s="58">
        <f>Ветка!Q34+Светиловичи!Q34+Столбун!Q34+Немки!Q34</f>
        <v>0</v>
      </c>
      <c r="R34" s="58">
        <f>Ветка!R34+Светиловичи!R34+Столбун!R34+Немки!R34</f>
        <v>0</v>
      </c>
      <c r="S34" s="62">
        <f>Ветка!S34+Светиловичи!S34+Столбун!S34+Немки!S34</f>
        <v>0</v>
      </c>
    </row>
    <row r="35" spans="1:19" ht="15.95" customHeight="1">
      <c r="A35" s="35" t="s">
        <v>1</v>
      </c>
      <c r="B35" s="95" t="s">
        <v>7</v>
      </c>
      <c r="C35" s="50">
        <f t="shared" si="0"/>
        <v>0</v>
      </c>
      <c r="D35" s="47">
        <f>Ветка!D35+Светиловичи!D35+Столбун!D35+Немки!D35</f>
        <v>0</v>
      </c>
      <c r="E35" s="47">
        <f>Ветка!E35+Светиловичи!E35+Столбун!E35+Немки!E35</f>
        <v>0</v>
      </c>
      <c r="F35" s="47">
        <f>Ветка!F35+Светиловичи!F35+Столбун!F35+Немки!F35</f>
        <v>0</v>
      </c>
      <c r="G35" s="93">
        <f>Ветка!G35+Светиловичи!G35+Столбун!G35+Немки!G35</f>
        <v>0</v>
      </c>
      <c r="H35" s="47">
        <f>Ветка!H35+Светиловичи!H35+Столбун!H35+Немки!H35</f>
        <v>0</v>
      </c>
      <c r="I35" s="47">
        <f>Ветка!I35+Светиловичи!I35+Столбун!I35+Немки!I35</f>
        <v>0</v>
      </c>
      <c r="J35" s="47">
        <f>Ветка!J35+Светиловичи!J35+Столбун!J35+Немки!J35</f>
        <v>0</v>
      </c>
      <c r="K35" s="93">
        <f>Ветка!K35+Светиловичи!K35+Столбун!K35+Немки!K35</f>
        <v>0</v>
      </c>
      <c r="L35" s="47">
        <f>Ветка!L35+Светиловичи!L35+Столбун!L35+Немки!L35</f>
        <v>0</v>
      </c>
      <c r="M35" s="47">
        <f>Ветка!M35+Светиловичи!M35+Столбун!M35+Немки!M35</f>
        <v>0</v>
      </c>
      <c r="N35" s="47">
        <f>Ветка!N35+Светиловичи!N35+Столбун!N35+Немки!N35</f>
        <v>0</v>
      </c>
      <c r="O35" s="93">
        <f>Ветка!O35+Светиловичи!O35+Столбун!O35+Немки!O35</f>
        <v>0</v>
      </c>
      <c r="P35" s="47">
        <f>Ветка!P35+Светиловичи!P35+Столбун!P35+Немки!P35</f>
        <v>0</v>
      </c>
      <c r="Q35" s="47">
        <f>Ветка!Q35+Светиловичи!Q35+Столбун!Q35+Немки!Q35</f>
        <v>0</v>
      </c>
      <c r="R35" s="47">
        <f>Ветка!R35+Светиловичи!R35+Столбун!R35+Немки!R35</f>
        <v>0</v>
      </c>
      <c r="S35" s="94">
        <f>Ветка!S35+Светиловичи!S35+Столбун!S35+Немки!S35</f>
        <v>0</v>
      </c>
    </row>
    <row r="36" spans="1:19" ht="15.95" customHeight="1">
      <c r="A36" s="35" t="s">
        <v>2</v>
      </c>
      <c r="B36" s="95" t="s">
        <v>7</v>
      </c>
      <c r="C36" s="50">
        <f t="shared" si="0"/>
        <v>0</v>
      </c>
      <c r="D36" s="47">
        <f>Ветка!D36+Светиловичи!D36+Столбун!D36+Немки!D36</f>
        <v>0</v>
      </c>
      <c r="E36" s="47">
        <f>Ветка!E36+Светиловичи!E36+Столбун!E36+Немки!E36</f>
        <v>0</v>
      </c>
      <c r="F36" s="47">
        <f>Ветка!F36+Светиловичи!F36+Столбун!F36+Немки!F36</f>
        <v>0</v>
      </c>
      <c r="G36" s="93">
        <f>Ветка!G36+Светиловичи!G36+Столбун!G36+Немки!G36</f>
        <v>0</v>
      </c>
      <c r="H36" s="47">
        <f>Ветка!H36+Светиловичи!H36+Столбун!H36+Немки!H36</f>
        <v>0</v>
      </c>
      <c r="I36" s="47">
        <f>Ветка!I36+Светиловичи!I36+Столбун!I36+Немки!I36</f>
        <v>0</v>
      </c>
      <c r="J36" s="47">
        <f>Ветка!J36+Светиловичи!J36+Столбун!J36+Немки!J36</f>
        <v>0</v>
      </c>
      <c r="K36" s="93">
        <f>Ветка!K36+Светиловичи!K36+Столбун!K36+Немки!K36</f>
        <v>0</v>
      </c>
      <c r="L36" s="47">
        <f>Ветка!L36+Светиловичи!L36+Столбун!L36+Немки!L36</f>
        <v>0</v>
      </c>
      <c r="M36" s="47">
        <f>Ветка!M36+Светиловичи!M36+Столбун!M36+Немки!M36</f>
        <v>0</v>
      </c>
      <c r="N36" s="47">
        <f>Ветка!N36+Светиловичи!N36+Столбун!N36+Немки!N36</f>
        <v>0</v>
      </c>
      <c r="O36" s="93">
        <f>Ветка!O36+Светиловичи!O36+Столбун!O36+Немки!O36</f>
        <v>0</v>
      </c>
      <c r="P36" s="47">
        <f>Ветка!P36+Светиловичи!P36+Столбун!P36+Немки!P36</f>
        <v>0</v>
      </c>
      <c r="Q36" s="47">
        <f>Ветка!Q36+Светиловичи!Q36+Столбун!Q36+Немки!Q36</f>
        <v>0</v>
      </c>
      <c r="R36" s="47">
        <f>Ветка!R36+Светиловичи!R36+Столбун!R36+Немки!R36</f>
        <v>0</v>
      </c>
      <c r="S36" s="94">
        <f>Ветка!S36+Светиловичи!S36+Столбун!S36+Немки!S36</f>
        <v>0</v>
      </c>
    </row>
    <row r="37" spans="1:19" ht="15.95" customHeight="1">
      <c r="A37" s="35" t="s">
        <v>3</v>
      </c>
      <c r="B37" s="95" t="s">
        <v>7</v>
      </c>
      <c r="C37" s="50">
        <f t="shared" si="0"/>
        <v>0</v>
      </c>
      <c r="D37" s="47"/>
      <c r="E37" s="47"/>
      <c r="F37" s="47">
        <f>Ветка!F37+Светиловичи!F37+Столбун!F37+Немки!F37</f>
        <v>0</v>
      </c>
      <c r="G37" s="93">
        <f>Ветка!G37+Светиловичи!G37+Столбун!G37+Немки!G37</f>
        <v>0</v>
      </c>
      <c r="H37" s="47">
        <f>Ветка!H37+Светиловичи!H37+Столбун!H37+Немки!H37</f>
        <v>0</v>
      </c>
      <c r="I37" s="47">
        <f>Ветка!I37+Светиловичи!I37+Столбун!I37+Немки!I37</f>
        <v>0</v>
      </c>
      <c r="J37" s="47">
        <f>Ветка!J37+Светиловичи!J37+Столбун!J37+Немки!J37</f>
        <v>0</v>
      </c>
      <c r="K37" s="93">
        <f>Ветка!K37+Светиловичи!K37+Столбун!K37+Немки!K37</f>
        <v>0</v>
      </c>
      <c r="L37" s="47">
        <f>Ветка!L37+Светиловичи!L37+Столбун!L37+Немки!L37</f>
        <v>0</v>
      </c>
      <c r="M37" s="47">
        <f>Ветка!M37+Светиловичи!M37+Столбун!M37+Немки!M37</f>
        <v>0</v>
      </c>
      <c r="N37" s="47">
        <f>Ветка!N37+Светиловичи!N37+Столбун!N37+Немки!N37</f>
        <v>0</v>
      </c>
      <c r="O37" s="93">
        <f>Ветка!O37+Светиловичи!O37+Столбун!O37+Немки!O37</f>
        <v>0</v>
      </c>
      <c r="P37" s="47">
        <f>Ветка!P37+Светиловичи!P37+Столбун!P37+Немки!P37</f>
        <v>0</v>
      </c>
      <c r="Q37" s="47">
        <f>Ветка!Q37+Светиловичи!Q37+Столбун!Q37+Немки!Q37</f>
        <v>0</v>
      </c>
      <c r="R37" s="47">
        <f>Ветка!R37+Светиловичи!R37+Столбун!R37+Немки!R37</f>
        <v>0</v>
      </c>
      <c r="S37" s="94">
        <f>Ветка!S37+Светиловичи!S37+Столбун!S37+Немки!S37</f>
        <v>0</v>
      </c>
    </row>
    <row r="38" spans="1:19" ht="15.95" customHeight="1">
      <c r="A38" s="52" t="s">
        <v>9</v>
      </c>
      <c r="B38" s="59" t="s">
        <v>0</v>
      </c>
      <c r="C38" s="60">
        <f t="shared" si="0"/>
        <v>312</v>
      </c>
      <c r="D38" s="58">
        <f>Ветка!D38+Светиловичи!D38+Столбун!D38+Немки!D38</f>
        <v>15.5</v>
      </c>
      <c r="E38" s="58">
        <f>Ветка!E38+Светиловичи!E38+Столбун!E38+Немки!E38</f>
        <v>32</v>
      </c>
      <c r="F38" s="58">
        <f>Ветка!F38+Светиловичи!F38+Столбун!F38+Немки!F38</f>
        <v>68</v>
      </c>
      <c r="G38" s="61">
        <f>Ветка!G38+Светиловичи!G38+Столбун!G38+Немки!G38</f>
        <v>68</v>
      </c>
      <c r="H38" s="58">
        <f>Ветка!H38+Светиловичи!H38+Столбун!H38+Немки!H38</f>
        <v>90</v>
      </c>
      <c r="I38" s="58">
        <f>Ветка!I38+Светиловичи!I38+Столбун!I38+Немки!I38</f>
        <v>108</v>
      </c>
      <c r="J38" s="58">
        <f>Ветка!J38+Светиловичи!J38+Столбун!J38+Немки!J38</f>
        <v>135</v>
      </c>
      <c r="K38" s="61">
        <f>Ветка!K38+Светиловичи!K38+Столбун!K38+Немки!K38</f>
        <v>135</v>
      </c>
      <c r="L38" s="58">
        <f>Ветка!L38+Светиловичи!L38+Столбун!L38+Немки!L38</f>
        <v>160</v>
      </c>
      <c r="M38" s="58">
        <f>Ветка!M38+Светиловичи!M38+Столбун!M38+Немки!M38</f>
        <v>192</v>
      </c>
      <c r="N38" s="58">
        <f>Ветка!N38+Светиловичи!N38+Столбун!N38+Немки!N38</f>
        <v>222</v>
      </c>
      <c r="O38" s="61">
        <f>Ветка!O38+Светиловичи!O38+Столбун!O38+Немки!O38</f>
        <v>222</v>
      </c>
      <c r="P38" s="58">
        <f>Ветка!P38+Светиловичи!P38+Столбун!P38+Немки!P38</f>
        <v>251</v>
      </c>
      <c r="Q38" s="58">
        <f>Ветка!Q38+Светиловичи!Q38+Столбун!Q38+Немки!Q38</f>
        <v>280</v>
      </c>
      <c r="R38" s="58">
        <f>Ветка!R38+Светиловичи!R38+Столбун!R38+Немки!R38</f>
        <v>312</v>
      </c>
      <c r="S38" s="62">
        <f>Ветка!S38+Светиловичи!S38+Столбун!S38+Немки!S38</f>
        <v>312</v>
      </c>
    </row>
    <row r="39" spans="1:19" ht="15.95" customHeight="1">
      <c r="A39" s="35" t="s">
        <v>1</v>
      </c>
      <c r="B39" s="47" t="s">
        <v>7</v>
      </c>
      <c r="C39" s="50">
        <f t="shared" si="0"/>
        <v>70100</v>
      </c>
      <c r="D39" s="47">
        <f>Ветка!D39+Светиловичи!D39+Столбун!D39+Немки!D39</f>
        <v>4450</v>
      </c>
      <c r="E39" s="47">
        <f>Ветка!E39+Светиловичи!E39+Столбун!E39+Немки!E39</f>
        <v>7350</v>
      </c>
      <c r="F39" s="47">
        <f>Ветка!F39+Светиловичи!F39+Столбун!F39+Немки!F39</f>
        <v>15200</v>
      </c>
      <c r="G39" s="93">
        <f>Ветка!G39+Светиловичи!G39+Столбун!G39+Немки!G39</f>
        <v>15200</v>
      </c>
      <c r="H39" s="47">
        <f>Ветка!H39+Светиловичи!H39+Столбун!H39+Немки!H39</f>
        <v>20150</v>
      </c>
      <c r="I39" s="47">
        <f>Ветка!I39+Светиловичи!I39+Столбун!I39+Немки!I39</f>
        <v>24300</v>
      </c>
      <c r="J39" s="47">
        <f>Ветка!J39+Светиловичи!J39+Столбун!J39+Немки!J39</f>
        <v>30200</v>
      </c>
      <c r="K39" s="93">
        <f>Ветка!K39+Светиловичи!K39+Столбун!K39+Немки!K39</f>
        <v>30200</v>
      </c>
      <c r="L39" s="47">
        <f>Ветка!L39+Светиловичи!L39+Столбун!L39+Немки!L39</f>
        <v>35800</v>
      </c>
      <c r="M39" s="47">
        <f>Ветка!M39+Светиловичи!M39+Столбун!M39+Немки!M39</f>
        <v>42950</v>
      </c>
      <c r="N39" s="47">
        <f>Ветка!N39+Светиловичи!N39+Столбун!N39+Немки!N39</f>
        <v>49700</v>
      </c>
      <c r="O39" s="93">
        <f>Ветка!O39+Светиловичи!O39+Столбун!O39+Немки!O39</f>
        <v>49700</v>
      </c>
      <c r="P39" s="47">
        <f>Ветка!P39+Светиловичи!P39+Столбун!P39+Немки!P39</f>
        <v>56200</v>
      </c>
      <c r="Q39" s="47">
        <f>Ветка!Q39+Светиловичи!Q39+Столбун!Q39+Немки!Q39</f>
        <v>62700</v>
      </c>
      <c r="R39" s="47">
        <f>Ветка!R39+Светиловичи!R39+Столбун!R39+Немки!R39</f>
        <v>70100</v>
      </c>
      <c r="S39" s="94">
        <f>Ветка!S39+Светиловичи!S39+Столбун!S39+Немки!S39</f>
        <v>70100</v>
      </c>
    </row>
    <row r="40" spans="1:19" ht="15.95" customHeight="1">
      <c r="A40" s="35" t="s">
        <v>2</v>
      </c>
      <c r="B40" s="47" t="s">
        <v>7</v>
      </c>
      <c r="C40" s="50">
        <f t="shared" si="0"/>
        <v>70100</v>
      </c>
      <c r="D40" s="47">
        <f>Ветка!D40+Светиловичи!D40+Столбун!D40+Немки!D40</f>
        <v>4450</v>
      </c>
      <c r="E40" s="47">
        <f>Ветка!E40+Светиловичи!E40+Столбун!E40+Немки!E40</f>
        <v>7350</v>
      </c>
      <c r="F40" s="47">
        <f>Ветка!F40+Светиловичи!F40+Столбун!F40+Немки!F40</f>
        <v>15200</v>
      </c>
      <c r="G40" s="93">
        <f>Ветка!G40+Светиловичи!G40+Столбун!G40+Немки!G40</f>
        <v>15200</v>
      </c>
      <c r="H40" s="47">
        <f>Ветка!H40+Светиловичи!H40+Столбун!H40+Немки!H40</f>
        <v>20150</v>
      </c>
      <c r="I40" s="47">
        <f>Ветка!I40+Светиловичи!I40+Столбун!I40+Немки!I40</f>
        <v>24300</v>
      </c>
      <c r="J40" s="47">
        <f>Ветка!J40+Светиловичи!J40+Столбун!J40+Немки!J40</f>
        <v>30200</v>
      </c>
      <c r="K40" s="93">
        <f>Ветка!K40+Светиловичи!K40+Столбун!K40+Немки!K40</f>
        <v>30200</v>
      </c>
      <c r="L40" s="47">
        <f>Ветка!L40+Светиловичи!L40+Столбун!L40+Немки!L40</f>
        <v>35800</v>
      </c>
      <c r="M40" s="47">
        <f>Ветка!M40+Светиловичи!M40+Столбун!M40+Немки!M40</f>
        <v>42950</v>
      </c>
      <c r="N40" s="47">
        <f>Ветка!N40+Светиловичи!N40+Столбун!N40+Немки!N40</f>
        <v>49700</v>
      </c>
      <c r="O40" s="93">
        <f>Ветка!O40+Светиловичи!O40+Столбун!O40+Немки!O40</f>
        <v>49700</v>
      </c>
      <c r="P40" s="47">
        <f>Ветка!P40+Светиловичи!P40+Столбун!P40+Немки!P40</f>
        <v>56200</v>
      </c>
      <c r="Q40" s="47">
        <f>Ветка!Q40+Светиловичи!Q40+Столбун!Q40+Немки!Q40</f>
        <v>62700</v>
      </c>
      <c r="R40" s="47">
        <f>Ветка!R40+Светиловичи!R40+Столбун!R40+Немки!R40</f>
        <v>70100</v>
      </c>
      <c r="S40" s="94">
        <f>Ветка!S40+Светиловичи!S40+Столбун!S40+Немки!S40</f>
        <v>70100</v>
      </c>
    </row>
    <row r="41" spans="1:19" ht="15.95" customHeight="1">
      <c r="A41" s="35" t="s">
        <v>3</v>
      </c>
      <c r="B41" s="47" t="s">
        <v>7</v>
      </c>
      <c r="C41" s="50">
        <f t="shared" si="0"/>
        <v>38100</v>
      </c>
      <c r="D41" s="47">
        <f>Ветка!D41+Светиловичи!D41+Столбун!D41+Немки!D41</f>
        <v>2280</v>
      </c>
      <c r="E41" s="47">
        <f>Ветка!E41+Светиловичи!E41+Столбун!E41+Немки!E41</f>
        <v>3760</v>
      </c>
      <c r="F41" s="47">
        <f>Ветка!F41+Светиловичи!F41+Столбун!F41+Немки!F41</f>
        <v>7850</v>
      </c>
      <c r="G41" s="93">
        <f>Ветка!G41+Светиловичи!G41+Столбун!G41+Немки!G41</f>
        <v>7850</v>
      </c>
      <c r="H41" s="47">
        <f>Ветка!H41+Светиловичи!H41+Столбун!H41+Немки!H41</f>
        <v>10450</v>
      </c>
      <c r="I41" s="47">
        <f>Ветка!I41+Светиловичи!I41+Столбун!I41+Немки!I41</f>
        <v>12700</v>
      </c>
      <c r="J41" s="47">
        <f>Ветка!J41+Светиловичи!J41+Столбун!J41+Немки!J41</f>
        <v>15950</v>
      </c>
      <c r="K41" s="93">
        <f>Ветка!K41+Светиловичи!K41+Столбун!K41+Немки!K41</f>
        <v>15950</v>
      </c>
      <c r="L41" s="47">
        <f>Ветка!L41+Светиловичи!L41+Столбун!L41+Немки!L41</f>
        <v>18980</v>
      </c>
      <c r="M41" s="47">
        <f>Ветка!M41+Светиловичи!M41+Столбун!M41+Немки!M41</f>
        <v>22820</v>
      </c>
      <c r="N41" s="47">
        <f>Ветка!N41+Светиловичи!N41+Столбун!N41+Немки!N41</f>
        <v>26520</v>
      </c>
      <c r="O41" s="93">
        <f>Ветка!O41+Светиловичи!O41+Столбун!O41+Немки!O41</f>
        <v>26520</v>
      </c>
      <c r="P41" s="47">
        <f>Ветка!P41+Светиловичи!P41+Столбун!P41+Немки!P41</f>
        <v>30140</v>
      </c>
      <c r="Q41" s="47">
        <f>Ветка!Q41+Светиловичи!Q41+Столбун!Q41+Немки!Q41</f>
        <v>33760</v>
      </c>
      <c r="R41" s="47">
        <f>Ветка!R41+Светиловичи!R41+Столбун!R41+Немки!R41</f>
        <v>38100</v>
      </c>
      <c r="S41" s="94">
        <f>Ветка!S41+Светиловичи!S41+Столбун!S41+Немки!S41</f>
        <v>38100</v>
      </c>
    </row>
    <row r="42" spans="1:19" ht="15.95" customHeight="1">
      <c r="A42" s="52" t="s">
        <v>111</v>
      </c>
      <c r="B42" s="59" t="s">
        <v>0</v>
      </c>
      <c r="C42" s="60">
        <f t="shared" si="0"/>
        <v>78</v>
      </c>
      <c r="D42" s="58"/>
      <c r="E42" s="58"/>
      <c r="F42" s="58"/>
      <c r="G42" s="61">
        <f>Ветка!G42+Светиловичи!G42+Столбун!G42+Немки!G42</f>
        <v>0</v>
      </c>
      <c r="H42" s="58">
        <f>Ветка!H42+Светиловичи!H42+Столбун!H42+Немки!H42</f>
        <v>10</v>
      </c>
      <c r="I42" s="58">
        <f>Ветка!I42+Светиловичи!I42+Столбун!I42+Немки!I42</f>
        <v>20</v>
      </c>
      <c r="J42" s="58">
        <f>Ветка!J42+Светиловичи!J42+Столбун!J42+Немки!J42</f>
        <v>30</v>
      </c>
      <c r="K42" s="61">
        <f>Ветка!K42+Светиловичи!K42+Столбун!K42+Немки!K42</f>
        <v>30</v>
      </c>
      <c r="L42" s="58">
        <f>Ветка!L42+Светиловичи!L42+Столбун!L42+Немки!L42</f>
        <v>35</v>
      </c>
      <c r="M42" s="58">
        <f>Ветка!M42+Светиловичи!M42+Столбун!M42+Немки!M42</f>
        <v>70.5</v>
      </c>
      <c r="N42" s="58">
        <f>Ветка!N42+Светиловичи!N42+Столбун!N42+Немки!N42</f>
        <v>73.5</v>
      </c>
      <c r="O42" s="61">
        <f>Ветка!O42+Светиловичи!O42+Столбун!O42+Немки!O42</f>
        <v>73.5</v>
      </c>
      <c r="P42" s="58">
        <f>Ветка!P42+Светиловичи!P42+Столбун!P42+Немки!P42</f>
        <v>73.5</v>
      </c>
      <c r="Q42" s="58">
        <f>Ветка!Q42+Светиловичи!Q42+Столбун!Q42+Немки!Q42</f>
        <v>78</v>
      </c>
      <c r="R42" s="58">
        <f>Ветка!R42+Светиловичи!R42+Столбун!R42+Немки!R42</f>
        <v>78</v>
      </c>
      <c r="S42" s="62">
        <f>Ветка!S42+Светиловичи!S42+Столбун!S42+Немки!S42</f>
        <v>78</v>
      </c>
    </row>
    <row r="43" spans="1:19" ht="15.95" customHeight="1">
      <c r="A43" s="35" t="s">
        <v>1</v>
      </c>
      <c r="B43" s="47" t="s">
        <v>7</v>
      </c>
      <c r="C43" s="50">
        <f t="shared" si="0"/>
        <v>657</v>
      </c>
      <c r="D43" s="47"/>
      <c r="E43" s="47"/>
      <c r="F43" s="47"/>
      <c r="G43" s="93">
        <f>Ветка!G43+Светиловичи!G43+Столбун!G43+Немки!G43</f>
        <v>0</v>
      </c>
      <c r="H43" s="47">
        <f>Ветка!H43+Светиловичи!H43+Столбун!H43+Немки!H43</f>
        <v>135</v>
      </c>
      <c r="I43" s="47">
        <f>Ветка!I43+Светиловичи!I43+Столбун!I43+Немки!I43</f>
        <v>315</v>
      </c>
      <c r="J43" s="47">
        <f>Ветка!J43+Светиловичи!J43+Столбун!J43+Немки!J43</f>
        <v>380</v>
      </c>
      <c r="K43" s="93">
        <f>Ветка!K43+Светиловичи!K43+Столбун!K43+Немки!K43</f>
        <v>380</v>
      </c>
      <c r="L43" s="47">
        <f>Ветка!L43+Светиловичи!L43+Столбун!L43+Немки!L43</f>
        <v>450</v>
      </c>
      <c r="M43" s="47">
        <f>Ветка!M43+Светиловичи!M43+Столбун!M43+Немки!M43</f>
        <v>550</v>
      </c>
      <c r="N43" s="47">
        <f>Ветка!N43+Светиловичи!N43+Столбун!N43+Немки!N43</f>
        <v>557</v>
      </c>
      <c r="O43" s="93">
        <f>Ветка!O43+Светиловичи!O43+Столбун!O43+Немки!O43</f>
        <v>557</v>
      </c>
      <c r="P43" s="47">
        <f>Ветка!P43+Светиловичи!P43+Столбун!P43+Немки!P43</f>
        <v>557</v>
      </c>
      <c r="Q43" s="47">
        <f>Ветка!Q43+Светиловичи!Q43+Столбун!Q43+Немки!Q43</f>
        <v>657</v>
      </c>
      <c r="R43" s="47">
        <f>Ветка!R43+Светиловичи!R43+Столбун!R43+Немки!R43</f>
        <v>657</v>
      </c>
      <c r="S43" s="94">
        <f>Ветка!S43+Светиловичи!S43+Столбун!S43+Немки!S43</f>
        <v>657</v>
      </c>
    </row>
    <row r="44" spans="1:19" ht="15.95" customHeight="1">
      <c r="A44" s="35" t="s">
        <v>2</v>
      </c>
      <c r="B44" s="47" t="s">
        <v>7</v>
      </c>
      <c r="C44" s="50">
        <f t="shared" si="0"/>
        <v>507</v>
      </c>
      <c r="D44" s="47"/>
      <c r="E44" s="47"/>
      <c r="F44" s="47"/>
      <c r="G44" s="93">
        <f>Ветка!G44+Светиловичи!G44+Столбун!G44+Немки!G44</f>
        <v>0</v>
      </c>
      <c r="H44" s="47">
        <f>Ветка!H44+Светиловичи!H44+Столбун!H44+Немки!H44</f>
        <v>100</v>
      </c>
      <c r="I44" s="47">
        <f>Ветка!I44+Светиловичи!I44+Столбун!I44+Немки!I44</f>
        <v>250</v>
      </c>
      <c r="J44" s="47">
        <f>Ветка!J44+Светиловичи!J44+Столбун!J44+Немки!J44</f>
        <v>300</v>
      </c>
      <c r="K44" s="93">
        <f>Ветка!K44+Светиловичи!K44+Столбун!K44+Немки!K44</f>
        <v>300</v>
      </c>
      <c r="L44" s="47">
        <f>Ветка!L44+Светиловичи!L44+Столбун!L44+Немки!L44</f>
        <v>350</v>
      </c>
      <c r="M44" s="47">
        <f>Ветка!M44+Светиловичи!M44+Столбун!M44+Немки!M44</f>
        <v>500</v>
      </c>
      <c r="N44" s="47">
        <f>Ветка!N44+Светиловичи!N44+Столбун!N44+Немки!N44</f>
        <v>507</v>
      </c>
      <c r="O44" s="93">
        <f>Ветка!O44+Светиловичи!O44+Столбун!O44+Немки!O44</f>
        <v>507</v>
      </c>
      <c r="P44" s="47">
        <f>Ветка!P44+Светиловичи!P44+Столбун!P44+Немки!P44</f>
        <v>507</v>
      </c>
      <c r="Q44" s="47">
        <f>Ветка!Q44+Светиловичи!Q44+Столбун!Q44+Немки!Q44</f>
        <v>507</v>
      </c>
      <c r="R44" s="47">
        <f>Ветка!R44+Светиловичи!R44+Столбун!R44+Немки!R44</f>
        <v>507</v>
      </c>
      <c r="S44" s="94">
        <f>Ветка!S44+Светиловичи!S44+Столбун!S44+Немки!S44</f>
        <v>507</v>
      </c>
    </row>
    <row r="45" spans="1:19" ht="15.95" customHeight="1">
      <c r="A45" s="35" t="s">
        <v>3</v>
      </c>
      <c r="B45" s="47" t="s">
        <v>7</v>
      </c>
      <c r="C45" s="50">
        <f t="shared" si="0"/>
        <v>155</v>
      </c>
      <c r="D45" s="47"/>
      <c r="E45" s="47"/>
      <c r="F45" s="47"/>
      <c r="G45" s="93">
        <f>Ветка!G45+Светиловичи!G45+Столбун!G45+Немки!G45</f>
        <v>0</v>
      </c>
      <c r="H45" s="47">
        <f>Ветка!H45+Светиловичи!H45+Столбун!H45+Немки!H45</f>
        <v>30</v>
      </c>
      <c r="I45" s="47">
        <f>Ветка!I45+Светиловичи!I45+Столбун!I45+Немки!I45</f>
        <v>85</v>
      </c>
      <c r="J45" s="47">
        <f>Ветка!J45+Светиловичи!J45+Столбун!J45+Немки!J45</f>
        <v>100</v>
      </c>
      <c r="K45" s="93">
        <f>Ветка!K45+Светиловичи!K45+Столбун!K45+Немки!K45</f>
        <v>100</v>
      </c>
      <c r="L45" s="47">
        <f>Ветка!L45+Светиловичи!L45+Столбун!L45+Немки!L45</f>
        <v>125</v>
      </c>
      <c r="M45" s="47">
        <f>Ветка!M45+Светиловичи!M45+Столбун!M45+Немки!M45</f>
        <v>155</v>
      </c>
      <c r="N45" s="47">
        <f>Ветка!N45+Светиловичи!N45+Столбун!N45+Немки!N45</f>
        <v>155</v>
      </c>
      <c r="O45" s="93">
        <f>Ветка!O45+Светиловичи!O45+Столбун!O45+Немки!O45</f>
        <v>155</v>
      </c>
      <c r="P45" s="47">
        <f>Ветка!P45+Светиловичи!P45+Столбун!P45+Немки!P45</f>
        <v>155</v>
      </c>
      <c r="Q45" s="47">
        <f>Ветка!Q45+Светиловичи!Q45+Столбун!Q45+Немки!Q45</f>
        <v>155</v>
      </c>
      <c r="R45" s="47">
        <f>Ветка!R45+Светиловичи!R45+Столбун!R45+Немки!R45</f>
        <v>155</v>
      </c>
      <c r="S45" s="94">
        <f>Ветка!S45+Светиловичи!S45+Столбун!S45+Немки!S45</f>
        <v>155</v>
      </c>
    </row>
    <row r="46" spans="1:19" ht="15.95" customHeight="1">
      <c r="A46" s="52" t="s">
        <v>102</v>
      </c>
      <c r="B46" s="59" t="s">
        <v>7</v>
      </c>
      <c r="C46" s="60">
        <f t="shared" si="0"/>
        <v>0</v>
      </c>
      <c r="D46" s="58"/>
      <c r="E46" s="58"/>
      <c r="F46" s="58"/>
      <c r="G46" s="61">
        <f>Ветка!G46+Светиловичи!G46+Столбун!G46+Немки!G46</f>
        <v>0</v>
      </c>
      <c r="H46" s="58"/>
      <c r="I46" s="58"/>
      <c r="J46" s="58"/>
      <c r="K46" s="61">
        <f>Ветка!K46+Светиловичи!K46+Столбун!K46+Немки!K46</f>
        <v>0</v>
      </c>
      <c r="L46" s="58"/>
      <c r="M46" s="58"/>
      <c r="N46" s="58"/>
      <c r="O46" s="61">
        <f>Ветка!O46+Светиловичи!O46+Столбун!O46+Немки!O46</f>
        <v>0</v>
      </c>
      <c r="P46" s="58"/>
      <c r="Q46" s="58"/>
      <c r="R46" s="58"/>
      <c r="S46" s="62">
        <f>Ветка!S46+Светиловичи!S46+Столбун!S46+Немки!S46</f>
        <v>0</v>
      </c>
    </row>
    <row r="47" spans="1:19" ht="15.95" customHeight="1">
      <c r="A47" s="52" t="s">
        <v>112</v>
      </c>
      <c r="B47" s="59" t="s">
        <v>6</v>
      </c>
      <c r="C47" s="60">
        <f t="shared" si="0"/>
        <v>24</v>
      </c>
      <c r="D47" s="58"/>
      <c r="E47" s="58"/>
      <c r="F47" s="58">
        <f>Ветка!F47+Светиловичи!F47+Столбун!F47+Немки!F47</f>
        <v>12</v>
      </c>
      <c r="G47" s="61">
        <f>Ветка!G47+Светиловичи!G47+Столбун!G47+Немки!G47</f>
        <v>12</v>
      </c>
      <c r="H47" s="58">
        <f>Ветка!H47+Светиловичи!H47+Столбун!H47+Немки!H47</f>
        <v>12</v>
      </c>
      <c r="I47" s="58">
        <f>Ветка!I47+Светиловичи!I47+Столбун!I47+Немки!I47</f>
        <v>12</v>
      </c>
      <c r="J47" s="58">
        <f>Ветка!J47+Светиловичи!J47+Столбун!J47+Немки!J47</f>
        <v>18</v>
      </c>
      <c r="K47" s="61">
        <f>Ветка!K47+Светиловичи!K47+Столбун!K47+Немки!K47</f>
        <v>18</v>
      </c>
      <c r="L47" s="58">
        <f>Ветка!L47+Светиловичи!L47+Столбун!L47+Немки!L47</f>
        <v>24</v>
      </c>
      <c r="M47" s="58">
        <f>Ветка!M47+Светиловичи!M47+Столбун!M47+Немки!M47</f>
        <v>24</v>
      </c>
      <c r="N47" s="58">
        <f>Ветка!N47+Светиловичи!N47+Столбун!N47+Немки!N47</f>
        <v>24</v>
      </c>
      <c r="O47" s="61">
        <f>Ветка!O47+Светиловичи!O47+Столбун!O47+Немки!O47</f>
        <v>24</v>
      </c>
      <c r="P47" s="58">
        <f>Ветка!P47+Светиловичи!P47+Столбун!P47+Немки!P47</f>
        <v>24</v>
      </c>
      <c r="Q47" s="58">
        <f>Ветка!Q47+Светиловичи!Q47+Столбун!Q47+Немки!Q47</f>
        <v>24</v>
      </c>
      <c r="R47" s="58">
        <f>Ветка!R47+Светиловичи!R47+Столбун!R47+Немки!R47</f>
        <v>24</v>
      </c>
      <c r="S47" s="62">
        <f>Ветка!S47+Светиловичи!S47+Столбун!S47+Немки!S47</f>
        <v>24</v>
      </c>
    </row>
    <row r="48" spans="1:19" ht="15.95" customHeight="1">
      <c r="A48" s="35" t="s">
        <v>1</v>
      </c>
      <c r="B48" s="47" t="s">
        <v>7</v>
      </c>
      <c r="C48" s="50">
        <f t="shared" si="0"/>
        <v>200</v>
      </c>
      <c r="D48" s="47"/>
      <c r="E48" s="47"/>
      <c r="F48" s="47">
        <f>Ветка!F48+Светиловичи!F48+Столбун!F48+Немки!F48</f>
        <v>100</v>
      </c>
      <c r="G48" s="93">
        <f>Ветка!G48+Светиловичи!G48+Столбун!G48+Немки!G48</f>
        <v>100</v>
      </c>
      <c r="H48" s="47">
        <f>Ветка!H48+Светиловичи!H48+Столбун!H48+Немки!H48</f>
        <v>100</v>
      </c>
      <c r="I48" s="47">
        <f>Ветка!I48+Светиловичи!I48+Столбун!I48+Немки!I48</f>
        <v>100</v>
      </c>
      <c r="J48" s="47">
        <f>Ветка!J48+Светиловичи!J48+Столбун!J48+Немки!J48</f>
        <v>150</v>
      </c>
      <c r="K48" s="93">
        <f>Ветка!K48+Светиловичи!K48+Столбун!K48+Немки!K48</f>
        <v>150</v>
      </c>
      <c r="L48" s="47">
        <f>Ветка!L48+Светиловичи!L48+Столбун!L48+Немки!L48</f>
        <v>200</v>
      </c>
      <c r="M48" s="47">
        <f>Ветка!M48+Светиловичи!M48+Столбун!M48+Немки!M48</f>
        <v>200</v>
      </c>
      <c r="N48" s="47">
        <f>Ветка!N48+Светиловичи!N48+Столбун!N48+Немки!N48</f>
        <v>200</v>
      </c>
      <c r="O48" s="93">
        <f>Ветка!O48+Светиловичи!O48+Столбун!O48+Немки!O48</f>
        <v>200</v>
      </c>
      <c r="P48" s="47">
        <f>Ветка!P48+Светиловичи!P48+Столбун!P48+Немки!P48</f>
        <v>200</v>
      </c>
      <c r="Q48" s="47">
        <f>Ветка!Q48+Светиловичи!Q48+Столбун!Q48+Немки!Q48</f>
        <v>200</v>
      </c>
      <c r="R48" s="47">
        <f>Ветка!R48+Светиловичи!R48+Столбун!R48+Немки!R48</f>
        <v>200</v>
      </c>
      <c r="S48" s="94">
        <f>Ветка!S48+Светиловичи!S48+Столбун!S48+Немки!S48</f>
        <v>200</v>
      </c>
    </row>
    <row r="49" spans="1:19" ht="15.95" customHeight="1">
      <c r="A49" s="35" t="s">
        <v>2</v>
      </c>
      <c r="B49" s="47" t="s">
        <v>7</v>
      </c>
      <c r="C49" s="50">
        <f t="shared" si="0"/>
        <v>0</v>
      </c>
      <c r="D49" s="47"/>
      <c r="E49" s="47"/>
      <c r="F49" s="47"/>
      <c r="G49" s="93">
        <f>Ветка!G49+Светиловичи!G49+Столбун!G49+Немки!G49</f>
        <v>0</v>
      </c>
      <c r="H49" s="47"/>
      <c r="I49" s="47"/>
      <c r="J49" s="47"/>
      <c r="K49" s="93">
        <f>Ветка!K49+Светиловичи!K49+Столбун!K49+Немки!K49</f>
        <v>0</v>
      </c>
      <c r="L49" s="47"/>
      <c r="M49" s="47"/>
      <c r="N49" s="47"/>
      <c r="O49" s="93">
        <f>Ветка!O49+Светиловичи!O49+Столбун!O49+Немки!O49</f>
        <v>0</v>
      </c>
      <c r="P49" s="47"/>
      <c r="Q49" s="47"/>
      <c r="R49" s="47"/>
      <c r="S49" s="94">
        <f>Ветка!S49+Светиловичи!S49+Столбун!S49+Немки!S49</f>
        <v>0</v>
      </c>
    </row>
    <row r="50" spans="1:19" ht="15.95" customHeight="1">
      <c r="A50" s="35" t="s">
        <v>3</v>
      </c>
      <c r="B50" s="51" t="s">
        <v>7</v>
      </c>
      <c r="C50" s="50">
        <f t="shared" si="0"/>
        <v>0</v>
      </c>
      <c r="D50" s="47"/>
      <c r="E50" s="47"/>
      <c r="F50" s="47"/>
      <c r="G50" s="93">
        <f>Ветка!G50+Светиловичи!G50+Столбун!G50+Немки!G50</f>
        <v>0</v>
      </c>
      <c r="H50" s="47"/>
      <c r="I50" s="47"/>
      <c r="J50" s="47"/>
      <c r="K50" s="93">
        <f>Ветка!K50+Светиловичи!K50+Столбун!K50+Немки!K50</f>
        <v>0</v>
      </c>
      <c r="L50" s="47"/>
      <c r="M50" s="47"/>
      <c r="N50" s="47"/>
      <c r="O50" s="93">
        <f>Ветка!O50+Светиловичи!O50+Столбун!O50+Немки!O50</f>
        <v>0</v>
      </c>
      <c r="P50" s="47"/>
      <c r="Q50" s="47"/>
      <c r="R50" s="47"/>
      <c r="S50" s="94">
        <f>Ветка!S50+Светиловичи!S50+Столбун!S50+Немки!S50</f>
        <v>0</v>
      </c>
    </row>
    <row r="51" spans="1:19" ht="15.95" customHeight="1">
      <c r="A51" s="111" t="s">
        <v>39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3"/>
    </row>
    <row r="52" spans="1:19" ht="15.95" customHeight="1">
      <c r="A52" s="36" t="s">
        <v>40</v>
      </c>
      <c r="B52" s="37" t="s">
        <v>0</v>
      </c>
      <c r="C52" s="38">
        <f t="shared" ref="C52:C57" si="1">S52</f>
        <v>5000</v>
      </c>
      <c r="D52" s="104"/>
      <c r="E52" s="104"/>
      <c r="F52" s="104"/>
      <c r="G52" s="53">
        <f>Ветка!G52+Светиловичи!G52+Столбун!G52+Немки!G52</f>
        <v>0</v>
      </c>
      <c r="H52" s="104">
        <f>Ветка!H52+Светиловичи!H52+Столбун!H52+Немки!H52</f>
        <v>0</v>
      </c>
      <c r="I52" s="104">
        <f>Ветка!I52+Светиловичи!I52+Столбун!I52+Немки!I52</f>
        <v>1000</v>
      </c>
      <c r="J52" s="104">
        <f>Ветка!J52+Светиловичи!J52+Столбун!J52+Немки!J52</f>
        <v>1000</v>
      </c>
      <c r="K52" s="53">
        <f>Ветка!K52+Светиловичи!K52+Столбун!K52+Немки!K52</f>
        <v>1000</v>
      </c>
      <c r="L52" s="104">
        <f>Ветка!L52+Светиловичи!L52+Столбун!L52+Немки!L52</f>
        <v>1750</v>
      </c>
      <c r="M52" s="104">
        <f>Ветка!M52+Светиловичи!M52+Столбун!M52+Немки!M52</f>
        <v>2000</v>
      </c>
      <c r="N52" s="104">
        <f>Ветка!N52+Светиловичи!N52+Столбун!N52+Немки!N52</f>
        <v>2000</v>
      </c>
      <c r="O52" s="53">
        <f>Ветка!O52+Светиловичи!O52+Столбун!O52+Немки!O52</f>
        <v>2000</v>
      </c>
      <c r="P52" s="104">
        <f>Ветка!P52+Светиловичи!P52+Столбун!P52+Немки!P52</f>
        <v>3000</v>
      </c>
      <c r="Q52" s="104">
        <f>Ветка!Q52+Светиловичи!Q52+Столбун!Q52+Немки!Q52</f>
        <v>5000</v>
      </c>
      <c r="R52" s="104">
        <f>Ветка!R52+Светиловичи!R52+Столбун!R52+Немки!R52</f>
        <v>5000</v>
      </c>
      <c r="S52" s="54">
        <f>Ветка!S52+Светиловичи!S52+Столбун!S52+Немки!S52</f>
        <v>5000</v>
      </c>
    </row>
    <row r="53" spans="1:19" ht="15.95" customHeight="1">
      <c r="A53" s="36" t="s">
        <v>41</v>
      </c>
      <c r="B53" s="37" t="s">
        <v>7</v>
      </c>
      <c r="C53" s="38">
        <f t="shared" si="1"/>
        <v>250</v>
      </c>
      <c r="D53" s="104"/>
      <c r="E53" s="104"/>
      <c r="F53" s="104"/>
      <c r="G53" s="53">
        <f>Ветка!G53+Светиловичи!G53+Столбун!G53+Немки!G53</f>
        <v>0</v>
      </c>
      <c r="H53" s="104">
        <f>Ветка!H53+Светиловичи!H53+Столбун!H53+Немки!H53</f>
        <v>0</v>
      </c>
      <c r="I53" s="104">
        <f>Ветка!I53+Светиловичи!I53+Столбун!I53+Немки!I53</f>
        <v>50</v>
      </c>
      <c r="J53" s="104">
        <f>Ветка!J53+Светиловичи!J53+Столбун!J53+Немки!J53</f>
        <v>50</v>
      </c>
      <c r="K53" s="53">
        <f>Ветка!K53+Светиловичи!K53+Столбун!K53+Немки!K53</f>
        <v>50</v>
      </c>
      <c r="L53" s="104">
        <f>Ветка!L53+Светиловичи!L53+Столбун!L53+Немки!L53</f>
        <v>50</v>
      </c>
      <c r="M53" s="104">
        <f>Ветка!M53+Светиловичи!M53+Столбун!M53+Немки!M53</f>
        <v>250</v>
      </c>
      <c r="N53" s="104">
        <f>Ветка!N53+Светиловичи!N53+Столбун!N53+Немки!N53</f>
        <v>250</v>
      </c>
      <c r="O53" s="53">
        <f>Ветка!O53+Светиловичи!O53+Столбун!O53+Немки!O53</f>
        <v>250</v>
      </c>
      <c r="P53" s="104">
        <f>Ветка!P53+Светиловичи!P53+Столбун!P53+Немки!P53</f>
        <v>250</v>
      </c>
      <c r="Q53" s="104">
        <f>Ветка!Q53+Светиловичи!Q53+Столбун!Q53+Немки!Q53</f>
        <v>250</v>
      </c>
      <c r="R53" s="104">
        <f>Ветка!R53+Светиловичи!R53+Столбун!R53+Немки!R53</f>
        <v>250</v>
      </c>
      <c r="S53" s="54">
        <f>Ветка!S53+Светиловичи!S53+Столбун!S53+Немки!S53</f>
        <v>250</v>
      </c>
    </row>
    <row r="54" spans="1:19" ht="15.95" customHeight="1">
      <c r="A54" s="36" t="s">
        <v>42</v>
      </c>
      <c r="B54" s="37" t="s">
        <v>0</v>
      </c>
      <c r="C54" s="38">
        <f t="shared" si="1"/>
        <v>300</v>
      </c>
      <c r="D54" s="104"/>
      <c r="E54" s="104"/>
      <c r="F54" s="104">
        <f>Ветка!F54+Светиловичи!F54+Столбун!F54+Немки!F54</f>
        <v>300</v>
      </c>
      <c r="G54" s="53">
        <f>Ветка!G54+Светиловичи!G54+Столбун!G54+Немки!G54</f>
        <v>300</v>
      </c>
      <c r="H54" s="104">
        <f>Ветка!H54+Светиловичи!H54+Столбун!H54+Немки!H54</f>
        <v>300</v>
      </c>
      <c r="I54" s="104">
        <f>Ветка!I54+Светиловичи!I54+Столбун!I54+Немки!I54</f>
        <v>300</v>
      </c>
      <c r="J54" s="104">
        <f>Ветка!J54+Светиловичи!J54+Столбун!J54+Немки!J54</f>
        <v>300</v>
      </c>
      <c r="K54" s="53">
        <f>Ветка!K54+Светиловичи!K54+Столбун!K54+Немки!K54</f>
        <v>300</v>
      </c>
      <c r="L54" s="104">
        <f>Ветка!L54+Светиловичи!L54+Столбун!L54+Немки!L54</f>
        <v>300</v>
      </c>
      <c r="M54" s="104">
        <f>Ветка!M54+Светиловичи!M54+Столбун!M54+Немки!M54</f>
        <v>300</v>
      </c>
      <c r="N54" s="104">
        <f>Ветка!N54+Светиловичи!N54+Столбун!N54+Немки!N54</f>
        <v>300</v>
      </c>
      <c r="O54" s="53">
        <f>Ветка!O54+Светиловичи!O54+Столбун!O54+Немки!O54</f>
        <v>300</v>
      </c>
      <c r="P54" s="104">
        <f>Ветка!P54+Светиловичи!P54+Столбун!P54+Немки!P54</f>
        <v>300</v>
      </c>
      <c r="Q54" s="104">
        <f>Ветка!Q54+Светиловичи!Q54+Столбун!Q54+Немки!Q54</f>
        <v>300</v>
      </c>
      <c r="R54" s="104">
        <f>Ветка!R54+Светиловичи!R54+Столбун!R54+Немки!R54</f>
        <v>300</v>
      </c>
      <c r="S54" s="54">
        <f>Ветка!S54+Светиловичи!S54+Столбун!S54+Немки!S54</f>
        <v>300</v>
      </c>
    </row>
    <row r="55" spans="1:19" ht="15.95" customHeight="1">
      <c r="A55" s="36" t="s">
        <v>43</v>
      </c>
      <c r="B55" s="37" t="s">
        <v>0</v>
      </c>
      <c r="C55" s="38">
        <f t="shared" si="1"/>
        <v>710</v>
      </c>
      <c r="D55" s="104"/>
      <c r="E55" s="104"/>
      <c r="F55" s="104"/>
      <c r="G55" s="53">
        <f>Ветка!G55+Светиловичи!G55+Столбун!G55+Немки!G55</f>
        <v>0</v>
      </c>
      <c r="H55" s="104">
        <f>Ветка!H55+Светиловичи!H55+Столбун!H55+Немки!H55</f>
        <v>170</v>
      </c>
      <c r="I55" s="104">
        <f>Ветка!I55+Светиловичи!I55+Столбун!I55+Немки!I55</f>
        <v>170</v>
      </c>
      <c r="J55" s="104">
        <f>Ветка!J55+Светиловичи!J55+Столбун!J55+Немки!J55</f>
        <v>690</v>
      </c>
      <c r="K55" s="53">
        <f>Ветка!K55+Светиловичи!K55+Столбун!K55+Немки!K55</f>
        <v>690</v>
      </c>
      <c r="L55" s="104">
        <f>Ветка!L55+Светиловичи!L55+Столбун!L55+Немки!L55</f>
        <v>690</v>
      </c>
      <c r="M55" s="104">
        <f>Ветка!M55+Светиловичи!M55+Столбун!M55+Немки!M55</f>
        <v>710</v>
      </c>
      <c r="N55" s="104">
        <f>Ветка!N55+Светиловичи!N55+Столбун!N55+Немки!N55</f>
        <v>710</v>
      </c>
      <c r="O55" s="53">
        <f>Ветка!O55+Светиловичи!O55+Столбун!O55+Немки!O55</f>
        <v>710</v>
      </c>
      <c r="P55" s="104">
        <f>Ветка!P55+Светиловичи!P55+Столбун!P55+Немки!P55</f>
        <v>710</v>
      </c>
      <c r="Q55" s="104">
        <f>Ветка!Q55+Светиловичи!Q55+Столбун!Q55+Немки!Q55</f>
        <v>710</v>
      </c>
      <c r="R55" s="104">
        <f>Ветка!R55+Светиловичи!R55+Столбун!R55+Немки!R55</f>
        <v>710</v>
      </c>
      <c r="S55" s="54">
        <f>Ветка!S55+Светиловичи!S55+Столбун!S55+Немки!S55</f>
        <v>710</v>
      </c>
    </row>
    <row r="56" spans="1:19" ht="15.95" customHeight="1">
      <c r="A56" s="36" t="s">
        <v>117</v>
      </c>
      <c r="B56" s="37" t="s">
        <v>0</v>
      </c>
      <c r="C56" s="38">
        <f t="shared" si="1"/>
        <v>325</v>
      </c>
      <c r="D56" s="104"/>
      <c r="E56" s="104"/>
      <c r="F56" s="104"/>
      <c r="G56" s="53">
        <f>Ветка!G56+Светиловичи!G56+Столбун!G56+Немки!G56</f>
        <v>0</v>
      </c>
      <c r="H56" s="104"/>
      <c r="I56" s="104"/>
      <c r="J56" s="104"/>
      <c r="K56" s="53">
        <f>Ветка!K56+Светиловичи!K56+Столбун!K56+Немки!K56</f>
        <v>0</v>
      </c>
      <c r="L56" s="104"/>
      <c r="M56" s="104"/>
      <c r="N56" s="104"/>
      <c r="O56" s="53">
        <f>Ветка!O56+Светиловичи!O56+Столбун!O56+Немки!O56</f>
        <v>0</v>
      </c>
      <c r="P56" s="104">
        <v>325</v>
      </c>
      <c r="Q56" s="104">
        <v>325</v>
      </c>
      <c r="R56" s="104">
        <v>325</v>
      </c>
      <c r="S56" s="54">
        <v>325</v>
      </c>
    </row>
    <row r="57" spans="1:19" ht="15.95" customHeight="1">
      <c r="A57" s="39" t="s">
        <v>44</v>
      </c>
      <c r="B57" s="37" t="s">
        <v>45</v>
      </c>
      <c r="C57" s="38">
        <f t="shared" si="1"/>
        <v>2000</v>
      </c>
      <c r="D57" s="104"/>
      <c r="E57" s="104"/>
      <c r="F57" s="104"/>
      <c r="G57" s="53">
        <f>Ветка!G57+Светиловичи!G57+Столбун!G57+Немки!G57</f>
        <v>0</v>
      </c>
      <c r="H57" s="104">
        <f>Ветка!H57+Светиловичи!H57+Столбун!H57+Немки!H57</f>
        <v>340</v>
      </c>
      <c r="I57" s="104">
        <f>Ветка!I57+Светиловичи!I57+Столбун!I57+Немки!I57</f>
        <v>680</v>
      </c>
      <c r="J57" s="104">
        <f>Ветка!J57+Светиловичи!J57+Столбун!J57+Немки!J57</f>
        <v>1040</v>
      </c>
      <c r="K57" s="53">
        <f>Ветка!K57+Светиловичи!K57+Столбун!K57+Немки!K57</f>
        <v>1040</v>
      </c>
      <c r="L57" s="104">
        <f>Ветка!L57+Светиловичи!L57+Столбун!L57+Немки!L57</f>
        <v>1400</v>
      </c>
      <c r="M57" s="104">
        <f>Ветка!M57+Светиловичи!M57+Столбун!M57+Немки!M57</f>
        <v>1760</v>
      </c>
      <c r="N57" s="104">
        <f>Ветка!N57+Светиловичи!N57+Столбун!N57+Немки!N57</f>
        <v>2000</v>
      </c>
      <c r="O57" s="53">
        <f>Ветка!O57+Светиловичи!O57+Столбун!O57+Немки!O57</f>
        <v>2000</v>
      </c>
      <c r="P57" s="104">
        <f>Ветка!P57+Светиловичи!P57+Столбун!P57+Немки!P57</f>
        <v>2000</v>
      </c>
      <c r="Q57" s="104">
        <f>Ветка!Q57+Светиловичи!Q57+Столбун!Q57+Немки!Q57</f>
        <v>2000</v>
      </c>
      <c r="R57" s="104">
        <f>Ветка!R57+Светиловичи!R57+Столбун!R57+Немки!R57</f>
        <v>2000</v>
      </c>
      <c r="S57" s="54">
        <f>Ветка!S57+Светиловичи!S57+Столбун!S57+Немки!S57</f>
        <v>2000</v>
      </c>
    </row>
    <row r="58" spans="1:19" ht="15.95" customHeight="1">
      <c r="A58" s="111" t="s">
        <v>72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3"/>
    </row>
    <row r="59" spans="1:19" ht="15.95" customHeight="1">
      <c r="A59" s="40" t="s">
        <v>46</v>
      </c>
      <c r="B59" s="37" t="s">
        <v>45</v>
      </c>
      <c r="C59" s="38">
        <f>S59</f>
        <v>0</v>
      </c>
      <c r="D59" s="38"/>
      <c r="E59" s="38"/>
      <c r="F59" s="38"/>
      <c r="G59" s="53">
        <f>Ветка!G59+Светиловичи!G59+Столбун!G59+Немки!G59</f>
        <v>0</v>
      </c>
      <c r="H59" s="38"/>
      <c r="I59" s="38"/>
      <c r="J59" s="38"/>
      <c r="K59" s="53">
        <f>Ветка!K59+Светиловичи!K59+Столбун!K59+Немки!K59</f>
        <v>0</v>
      </c>
      <c r="L59" s="104"/>
      <c r="M59" s="104"/>
      <c r="N59" s="104"/>
      <c r="O59" s="53">
        <f>Ветка!O59+Светиловичи!O59+Столбун!O59+Немки!O59</f>
        <v>0</v>
      </c>
      <c r="P59" s="104"/>
      <c r="Q59" s="104"/>
      <c r="R59" s="104"/>
      <c r="S59" s="54">
        <f>Ветка!S59+Светиловичи!S59+Столбун!S59+Немки!S59</f>
        <v>0</v>
      </c>
    </row>
    <row r="60" spans="1:19" ht="15.95" customHeight="1">
      <c r="A60" s="36" t="s">
        <v>47</v>
      </c>
      <c r="B60" s="37" t="s">
        <v>6</v>
      </c>
      <c r="C60" s="38">
        <f t="shared" ref="C60:C67" si="2">S60</f>
        <v>50</v>
      </c>
      <c r="D60" s="38"/>
      <c r="E60" s="38"/>
      <c r="F60" s="38"/>
      <c r="G60" s="53">
        <f>Ветка!G60+Светиловичи!G60+Столбун!G60+Немки!G60</f>
        <v>0</v>
      </c>
      <c r="H60" s="104">
        <f>Ветка!H60+Светиловичи!H60+Столбун!H60+Немки!H60</f>
        <v>14.5</v>
      </c>
      <c r="I60" s="104">
        <f>Ветка!I60+Светиловичи!I60+Столбун!I60+Немки!I60</f>
        <v>31</v>
      </c>
      <c r="J60" s="104">
        <f>Ветка!J60+Светиловичи!J60+Столбун!J60+Немки!J60</f>
        <v>50</v>
      </c>
      <c r="K60" s="53">
        <f>Ветка!K60+Светиловичи!K60+Столбун!K60+Немки!K60</f>
        <v>50</v>
      </c>
      <c r="L60" s="104">
        <f>Ветка!L60+Светиловичи!L60+Столбун!L60+Немки!L60</f>
        <v>50</v>
      </c>
      <c r="M60" s="104">
        <f>Ветка!M60+Светиловичи!M60+Столбун!M60+Немки!M60</f>
        <v>50</v>
      </c>
      <c r="N60" s="104">
        <f>Ветка!N60+Светиловичи!N60+Столбун!N60+Немки!N60</f>
        <v>50</v>
      </c>
      <c r="O60" s="53">
        <f>Ветка!O60+Светиловичи!O60+Столбун!O60+Немки!O60</f>
        <v>50</v>
      </c>
      <c r="P60" s="104">
        <f>Ветка!P60+Светиловичи!P60+Столбун!P60+Немки!P60</f>
        <v>50</v>
      </c>
      <c r="Q60" s="104">
        <f>Ветка!Q60+Светиловичи!Q60+Столбун!Q60+Немки!Q60</f>
        <v>50</v>
      </c>
      <c r="R60" s="104">
        <f>Ветка!R60+Светиловичи!R60+Столбун!R60+Немки!R60</f>
        <v>50</v>
      </c>
      <c r="S60" s="54">
        <f>Ветка!S60+Светиловичи!S60+Столбун!S60+Немки!S60</f>
        <v>50</v>
      </c>
    </row>
    <row r="61" spans="1:19" ht="15.95" customHeight="1">
      <c r="A61" s="36" t="s">
        <v>48</v>
      </c>
      <c r="B61" s="37" t="s">
        <v>0</v>
      </c>
      <c r="C61" s="38">
        <f t="shared" si="2"/>
        <v>0</v>
      </c>
      <c r="D61" s="38"/>
      <c r="E61" s="38"/>
      <c r="F61" s="38"/>
      <c r="G61" s="53">
        <f>Ветка!G61+Светиловичи!G61+Столбун!G61+Немки!G61</f>
        <v>0</v>
      </c>
      <c r="H61" s="104"/>
      <c r="I61" s="104"/>
      <c r="J61" s="104"/>
      <c r="K61" s="53">
        <f>Ветка!K61+Светиловичи!K61+Столбун!K61+Немки!K61</f>
        <v>0</v>
      </c>
      <c r="L61" s="104"/>
      <c r="M61" s="104"/>
      <c r="N61" s="104"/>
      <c r="O61" s="53">
        <f>Ветка!O61+Светиловичи!O61+Столбун!O61+Немки!O61</f>
        <v>0</v>
      </c>
      <c r="P61" s="104"/>
      <c r="Q61" s="104"/>
      <c r="R61" s="104"/>
      <c r="S61" s="54">
        <f>Ветка!S61+Светиловичи!S61+Столбун!S61+Немки!S61</f>
        <v>0</v>
      </c>
    </row>
    <row r="62" spans="1:19" ht="15.95" customHeight="1">
      <c r="A62" s="36" t="s">
        <v>1</v>
      </c>
      <c r="B62" s="37" t="s">
        <v>7</v>
      </c>
      <c r="C62" s="38">
        <f t="shared" si="2"/>
        <v>0</v>
      </c>
      <c r="D62" s="38"/>
      <c r="E62" s="38"/>
      <c r="F62" s="38"/>
      <c r="G62" s="53">
        <f>Ветка!G62+Светиловичи!G62+Столбун!G62+Немки!G62</f>
        <v>0</v>
      </c>
      <c r="H62" s="104"/>
      <c r="I62" s="104"/>
      <c r="J62" s="104"/>
      <c r="K62" s="53">
        <f>Ветка!K62+Светиловичи!K62+Столбун!K62+Немки!K62</f>
        <v>0</v>
      </c>
      <c r="L62" s="104"/>
      <c r="M62" s="104"/>
      <c r="N62" s="104"/>
      <c r="O62" s="53">
        <f>Ветка!O62+Светиловичи!O62+Столбун!O62+Немки!O62</f>
        <v>0</v>
      </c>
      <c r="P62" s="104"/>
      <c r="Q62" s="104"/>
      <c r="R62" s="104"/>
      <c r="S62" s="54">
        <f>Ветка!S62+Светиловичи!S62+Столбун!S62+Немки!S62</f>
        <v>0</v>
      </c>
    </row>
    <row r="63" spans="1:19" ht="15.95" customHeight="1">
      <c r="A63" s="36" t="s">
        <v>2</v>
      </c>
      <c r="B63" s="37" t="s">
        <v>7</v>
      </c>
      <c r="C63" s="38">
        <f t="shared" si="2"/>
        <v>0</v>
      </c>
      <c r="D63" s="38"/>
      <c r="E63" s="38"/>
      <c r="F63" s="38"/>
      <c r="G63" s="53">
        <f>Ветка!G63+Светиловичи!G63+Столбун!G63+Немки!G63</f>
        <v>0</v>
      </c>
      <c r="H63" s="104"/>
      <c r="I63" s="104"/>
      <c r="J63" s="104"/>
      <c r="K63" s="53">
        <f>Ветка!K63+Светиловичи!K63+Столбун!K63+Немки!K63</f>
        <v>0</v>
      </c>
      <c r="L63" s="104"/>
      <c r="M63" s="104"/>
      <c r="N63" s="104"/>
      <c r="O63" s="53">
        <f>Ветка!O63+Светиловичи!O63+Столбун!O63+Немки!O63</f>
        <v>0</v>
      </c>
      <c r="P63" s="104"/>
      <c r="Q63" s="104"/>
      <c r="R63" s="104"/>
      <c r="S63" s="54">
        <f>Ветка!S63+Светиловичи!S63+Столбун!S63+Немки!S63</f>
        <v>0</v>
      </c>
    </row>
    <row r="64" spans="1:19" ht="15.95" customHeight="1">
      <c r="A64" s="36" t="s">
        <v>49</v>
      </c>
      <c r="B64" s="37" t="s">
        <v>6</v>
      </c>
      <c r="C64" s="38">
        <f t="shared" si="2"/>
        <v>1200</v>
      </c>
      <c r="D64" s="38"/>
      <c r="E64" s="38"/>
      <c r="F64" s="38"/>
      <c r="G64" s="53">
        <f>Ветка!G64+Светиловичи!G64+Столбун!G64+Немки!G64</f>
        <v>0</v>
      </c>
      <c r="H64" s="104">
        <f>Ветка!H64+Светиловичи!H64+Столбун!H64+Немки!H64</f>
        <v>900</v>
      </c>
      <c r="I64" s="104">
        <f>Ветка!I64+Светиловичи!I64+Столбун!I64+Немки!I64</f>
        <v>900</v>
      </c>
      <c r="J64" s="104">
        <f>Ветка!J64+Светиловичи!J64+Столбун!J64+Немки!J64</f>
        <v>900</v>
      </c>
      <c r="K64" s="53">
        <f>Ветка!K64+Светиловичи!K64+Столбун!K64+Немки!K64</f>
        <v>900</v>
      </c>
      <c r="L64" s="104">
        <f>Ветка!L64+Светиловичи!L64+Столбун!L64+Немки!L64</f>
        <v>900</v>
      </c>
      <c r="M64" s="104">
        <f>Ветка!M64+Светиловичи!M64+Столбун!M64+Немки!M64</f>
        <v>900</v>
      </c>
      <c r="N64" s="104">
        <f>Ветка!N64+Светиловичи!N64+Столбун!N64+Немки!N64</f>
        <v>900</v>
      </c>
      <c r="O64" s="53">
        <f>Ветка!O64+Светиловичи!O64+Столбун!O64+Немки!O64</f>
        <v>900</v>
      </c>
      <c r="P64" s="104">
        <f>Ветка!P64+Светиловичи!P64+Столбун!P64+Немки!P64</f>
        <v>1200</v>
      </c>
      <c r="Q64" s="104">
        <f>Ветка!Q64+Светиловичи!Q64+Столбун!Q64+Немки!Q64</f>
        <v>1200</v>
      </c>
      <c r="R64" s="104">
        <f>Ветка!R64+Светиловичи!R64+Столбун!R64+Немки!R64</f>
        <v>1200</v>
      </c>
      <c r="S64" s="54">
        <f>Ветка!S64+Светиловичи!S64+Столбун!S64+Немки!S64</f>
        <v>1200</v>
      </c>
    </row>
    <row r="65" spans="1:19" ht="15.95" customHeight="1">
      <c r="A65" s="36" t="s">
        <v>50</v>
      </c>
      <c r="B65" s="37" t="s">
        <v>6</v>
      </c>
      <c r="C65" s="38">
        <f t="shared" si="2"/>
        <v>3000</v>
      </c>
      <c r="D65" s="38"/>
      <c r="E65" s="38"/>
      <c r="F65" s="38"/>
      <c r="G65" s="53">
        <f>Ветка!G65+Светиловичи!G65+Столбун!G65+Немки!G65</f>
        <v>0</v>
      </c>
      <c r="H65" s="104">
        <f>Ветка!H65+Светиловичи!H65+Столбун!H65+Немки!H65</f>
        <v>0</v>
      </c>
      <c r="I65" s="104">
        <f>Ветка!I65+Светиловичи!I65+Столбун!I65+Немки!I65</f>
        <v>900</v>
      </c>
      <c r="J65" s="104">
        <f>Ветка!J65+Светиловичи!J65+Столбун!J65+Немки!J65</f>
        <v>1800</v>
      </c>
      <c r="K65" s="53">
        <f>Ветка!K65+Светиловичи!K65+Столбун!K65+Немки!K65</f>
        <v>1800</v>
      </c>
      <c r="L65" s="104">
        <f>Ветка!L65+Светиловичи!L65+Столбун!L65+Немки!L65</f>
        <v>2600</v>
      </c>
      <c r="M65" s="104">
        <f>Ветка!M65+Светиловичи!M65+Столбун!M65+Немки!M65</f>
        <v>3000</v>
      </c>
      <c r="N65" s="104">
        <f>Ветка!N65+Светиловичи!N65+Столбун!N65+Немки!N65</f>
        <v>3000</v>
      </c>
      <c r="O65" s="53">
        <f>Ветка!O65+Светиловичи!O65+Столбун!O65+Немки!O65</f>
        <v>3000</v>
      </c>
      <c r="P65" s="104">
        <f>Ветка!P65+Светиловичи!P65+Столбун!P65+Немки!P65</f>
        <v>3000</v>
      </c>
      <c r="Q65" s="104">
        <f>Ветка!Q65+Светиловичи!Q65+Столбун!Q65+Немки!Q65</f>
        <v>3000</v>
      </c>
      <c r="R65" s="104">
        <f>Ветка!R65+Светиловичи!R65+Столбун!R65+Немки!R65</f>
        <v>3000</v>
      </c>
      <c r="S65" s="54">
        <f>Ветка!S65+Светиловичи!S65+Столбун!S65+Немки!S65</f>
        <v>3000</v>
      </c>
    </row>
    <row r="66" spans="1:19" ht="15.95" customHeight="1">
      <c r="A66" s="36" t="s">
        <v>51</v>
      </c>
      <c r="B66" s="37" t="s">
        <v>6</v>
      </c>
      <c r="C66" s="38">
        <f t="shared" si="2"/>
        <v>12</v>
      </c>
      <c r="D66" s="38"/>
      <c r="E66" s="38"/>
      <c r="F66" s="38"/>
      <c r="G66" s="53">
        <f>Ветка!G66+Светиловичи!G66+Столбун!G66+Немки!G66</f>
        <v>0</v>
      </c>
      <c r="H66" s="104">
        <f>Ветка!H66+Светиловичи!H66+Столбун!H66+Немки!H66</f>
        <v>0</v>
      </c>
      <c r="I66" s="104">
        <f>Ветка!I66+Светиловичи!I66+Столбун!I66+Немки!I66</f>
        <v>4</v>
      </c>
      <c r="J66" s="104">
        <f>Ветка!J66+Светиловичи!J66+Столбун!J66+Немки!J66</f>
        <v>4</v>
      </c>
      <c r="K66" s="53">
        <f>Ветка!K66+Светиловичи!K66+Столбун!K66+Немки!K66</f>
        <v>4</v>
      </c>
      <c r="L66" s="104">
        <f>Ветка!L66+Светиловичи!L66+Столбун!L66+Немки!L66</f>
        <v>4</v>
      </c>
      <c r="M66" s="104">
        <f>Ветка!M66+Светиловичи!M66+Столбун!M66+Немки!M66</f>
        <v>4</v>
      </c>
      <c r="N66" s="104">
        <f>Ветка!N66+Светиловичи!N66+Столбун!N66+Немки!N66</f>
        <v>8</v>
      </c>
      <c r="O66" s="53">
        <f>Ветка!O66+Светиловичи!O66+Столбун!O66+Немки!O66</f>
        <v>8</v>
      </c>
      <c r="P66" s="104">
        <f>Ветка!P66+Светиловичи!P66+Столбун!P66+Немки!P66</f>
        <v>12</v>
      </c>
      <c r="Q66" s="104">
        <f>Ветка!Q66+Светиловичи!Q66+Столбун!Q66+Немки!Q66</f>
        <v>12</v>
      </c>
      <c r="R66" s="104">
        <f>Ветка!R66+Светиловичи!R66+Столбун!R66+Немки!R66</f>
        <v>12</v>
      </c>
      <c r="S66" s="54">
        <f>Ветка!S66+Светиловичи!S66+Столбун!S66+Немки!S66</f>
        <v>12</v>
      </c>
    </row>
    <row r="67" spans="1:19" ht="15.95" customHeight="1">
      <c r="A67" s="36" t="s">
        <v>73</v>
      </c>
      <c r="B67" s="37" t="s">
        <v>45</v>
      </c>
      <c r="C67" s="38">
        <f t="shared" si="2"/>
        <v>17</v>
      </c>
      <c r="D67" s="38"/>
      <c r="E67" s="38"/>
      <c r="F67" s="38"/>
      <c r="G67" s="53">
        <f>Ветка!G67+Светиловичи!G67+Столбун!G67+Немки!G67</f>
        <v>0</v>
      </c>
      <c r="H67" s="104">
        <f>Ветка!H67+Светиловичи!H67+Столбун!H67+Немки!H67</f>
        <v>0</v>
      </c>
      <c r="I67" s="104">
        <f>Ветка!I67+Светиловичи!I67+Столбун!I67+Немки!I67</f>
        <v>17</v>
      </c>
      <c r="J67" s="104">
        <f>Ветка!J67+Светиловичи!J67+Столбун!J67+Немки!J67</f>
        <v>17</v>
      </c>
      <c r="K67" s="53">
        <f>Ветка!K67+Светиловичи!K67+Столбун!K67+Немки!K67</f>
        <v>17</v>
      </c>
      <c r="L67" s="104">
        <f>Ветка!L67+Светиловичи!L67+Столбун!L67+Немки!L67</f>
        <v>17</v>
      </c>
      <c r="M67" s="104">
        <f>Ветка!M67+Светиловичи!M67+Столбун!M67+Немки!M67</f>
        <v>17</v>
      </c>
      <c r="N67" s="104">
        <f>Ветка!N67+Светиловичи!N67+Столбун!N67+Немки!N67</f>
        <v>17</v>
      </c>
      <c r="O67" s="53">
        <f>Ветка!O67+Светиловичи!O67+Столбун!O67+Немки!O67</f>
        <v>17</v>
      </c>
      <c r="P67" s="104">
        <f>Ветка!P67+Светиловичи!P67+Столбун!P67+Немки!P67</f>
        <v>17</v>
      </c>
      <c r="Q67" s="104">
        <f>Ветка!Q67+Светиловичи!Q67+Столбун!Q67+Немки!Q67</f>
        <v>17</v>
      </c>
      <c r="R67" s="104">
        <f>Ветка!R67+Светиловичи!R67+Столбун!R67+Немки!R67</f>
        <v>17</v>
      </c>
      <c r="S67" s="54">
        <f>Ветка!S67+Светиловичи!S67+Столбун!S67+Немки!S67</f>
        <v>17</v>
      </c>
    </row>
    <row r="68" spans="1:19" ht="15.95" customHeight="1">
      <c r="A68" s="111" t="s">
        <v>69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3"/>
    </row>
    <row r="69" spans="1:19" ht="15.95" customHeight="1">
      <c r="A69" s="41" t="s">
        <v>52</v>
      </c>
      <c r="B69" s="37" t="s">
        <v>0</v>
      </c>
      <c r="C69" s="38">
        <f>S69</f>
        <v>150</v>
      </c>
      <c r="D69" s="38"/>
      <c r="E69" s="38"/>
      <c r="F69" s="38"/>
      <c r="G69" s="53">
        <f>Ветка!G69+Светиловичи!G69+Столбун!G69+Немки!G69</f>
        <v>0</v>
      </c>
      <c r="H69" s="104">
        <f>Ветка!H69+Светиловичи!H69+Столбун!H69+Немки!H69</f>
        <v>80</v>
      </c>
      <c r="I69" s="104">
        <f>Ветка!I69+Светиловичи!I69+Столбун!I69+Немки!I69</f>
        <v>130</v>
      </c>
      <c r="J69" s="104">
        <f>Ветка!J69+Светиловичи!J69+Столбун!J69+Немки!J69</f>
        <v>130</v>
      </c>
      <c r="K69" s="53">
        <f>Ветка!K69+Светиловичи!K69+Столбун!K69+Немки!K69</f>
        <v>130</v>
      </c>
      <c r="L69" s="104">
        <f>Ветка!L69+Светиловичи!L69+Столбун!L69+Немки!L69</f>
        <v>130</v>
      </c>
      <c r="M69" s="104">
        <f>Ветка!M69+Светиловичи!M69+Столбун!M69+Немки!M69</f>
        <v>130</v>
      </c>
      <c r="N69" s="104">
        <f>Ветка!N69+Светиловичи!N69+Столбун!N69+Немки!N69</f>
        <v>130</v>
      </c>
      <c r="O69" s="53">
        <f>Ветка!O69+Светиловичи!O69+Столбун!O69+Немки!O69</f>
        <v>130</v>
      </c>
      <c r="P69" s="104">
        <f>Ветка!P69+Светиловичи!P69+Столбун!P69+Немки!P69</f>
        <v>150</v>
      </c>
      <c r="Q69" s="104">
        <f>Ветка!Q69+Светиловичи!Q69+Столбун!Q69+Немки!Q69</f>
        <v>150</v>
      </c>
      <c r="R69" s="104">
        <f>Ветка!R69+Светиловичи!R69+Столбун!R69+Немки!R69</f>
        <v>150</v>
      </c>
      <c r="S69" s="54">
        <f>Ветка!S69+Светиловичи!S69+Столбун!S69+Немки!S69</f>
        <v>150</v>
      </c>
    </row>
    <row r="70" spans="1:19" ht="15.95" customHeight="1">
      <c r="A70" s="36" t="s">
        <v>53</v>
      </c>
      <c r="B70" s="37" t="s">
        <v>0</v>
      </c>
      <c r="C70" s="38">
        <f t="shared" ref="C70:C82" si="3">S70</f>
        <v>10</v>
      </c>
      <c r="D70" s="38"/>
      <c r="E70" s="38"/>
      <c r="F70" s="38"/>
      <c r="G70" s="53">
        <f>Ветка!G70+Светиловичи!G70+Столбун!G70+Немки!G70</f>
        <v>0</v>
      </c>
      <c r="H70" s="104"/>
      <c r="I70" s="104">
        <f>Ветка!I70+Светиловичи!I70+Столбун!I70+Немки!I70</f>
        <v>10</v>
      </c>
      <c r="J70" s="104">
        <f>Ветка!J70+Светиловичи!J70+Столбун!J70+Немки!J70</f>
        <v>10</v>
      </c>
      <c r="K70" s="53">
        <f>Ветка!K70+Светиловичи!K70+Столбун!K70+Немки!K70</f>
        <v>10</v>
      </c>
      <c r="L70" s="104">
        <f>Ветка!L70+Светиловичи!L70+Столбун!L70+Немки!L70</f>
        <v>10</v>
      </c>
      <c r="M70" s="104">
        <f>Ветка!M70+Светиловичи!M70+Столбун!M70+Немки!M70</f>
        <v>10</v>
      </c>
      <c r="N70" s="104">
        <f>Ветка!N70+Светиловичи!N70+Столбун!N70+Немки!N70</f>
        <v>10</v>
      </c>
      <c r="O70" s="53">
        <f>Ветка!O70+Светиловичи!O70+Столбун!O70+Немки!O70</f>
        <v>10</v>
      </c>
      <c r="P70" s="104">
        <f>Ветка!P70+Светиловичи!P70+Столбун!P70+Немки!P70</f>
        <v>10</v>
      </c>
      <c r="Q70" s="104">
        <f>Ветка!Q70+Светиловичи!Q70+Столбун!Q70+Немки!Q70</f>
        <v>10</v>
      </c>
      <c r="R70" s="104">
        <f>Ветка!R70+Светиловичи!R70+Столбун!R70+Немки!R70</f>
        <v>10</v>
      </c>
      <c r="S70" s="54">
        <f>Ветка!S70+Светиловичи!S70+Столбун!S70+Немки!S70</f>
        <v>10</v>
      </c>
    </row>
    <row r="71" spans="1:19" ht="15.95" customHeight="1">
      <c r="A71" s="36" t="s">
        <v>54</v>
      </c>
      <c r="B71" s="37" t="s">
        <v>0</v>
      </c>
      <c r="C71" s="38">
        <f t="shared" si="3"/>
        <v>10</v>
      </c>
      <c r="D71" s="38"/>
      <c r="E71" s="38"/>
      <c r="F71" s="38"/>
      <c r="G71" s="53">
        <f>Ветка!G71+Светиловичи!G71+Столбун!G71+Немки!G71</f>
        <v>0</v>
      </c>
      <c r="H71" s="104"/>
      <c r="I71" s="104">
        <f>Ветка!I71+Светиловичи!I71+Столбун!I71+Немки!I71</f>
        <v>10</v>
      </c>
      <c r="J71" s="104">
        <f>Ветка!J71+Светиловичи!J71+Столбун!J71+Немки!J71</f>
        <v>10</v>
      </c>
      <c r="K71" s="53">
        <f>Ветка!K71+Светиловичи!K71+Столбун!K71+Немки!K71</f>
        <v>10</v>
      </c>
      <c r="L71" s="104">
        <f>Ветка!L71+Светиловичи!L71+Столбун!L71+Немки!L71</f>
        <v>10</v>
      </c>
      <c r="M71" s="104">
        <f>Ветка!M71+Светиловичи!M71+Столбун!M71+Немки!M71</f>
        <v>10</v>
      </c>
      <c r="N71" s="104">
        <f>Ветка!N71+Светиловичи!N71+Столбун!N71+Немки!N71</f>
        <v>10</v>
      </c>
      <c r="O71" s="53">
        <f>Ветка!O71+Светиловичи!O71+Столбун!O71+Немки!O71</f>
        <v>10</v>
      </c>
      <c r="P71" s="104">
        <f>Ветка!P71+Светиловичи!P71+Столбун!P71+Немки!P71</f>
        <v>10</v>
      </c>
      <c r="Q71" s="104">
        <f>Ветка!Q71+Светиловичи!Q71+Столбун!Q71+Немки!Q71</f>
        <v>10</v>
      </c>
      <c r="R71" s="104">
        <f>Ветка!R71+Светиловичи!R71+Столбун!R71+Немки!R71</f>
        <v>10</v>
      </c>
      <c r="S71" s="54">
        <f>Ветка!S71+Светиловичи!S71+Столбун!S71+Немки!S71</f>
        <v>10</v>
      </c>
    </row>
    <row r="72" spans="1:19" ht="15.95" customHeight="1">
      <c r="A72" s="36" t="s">
        <v>55</v>
      </c>
      <c r="B72" s="37" t="s">
        <v>0</v>
      </c>
      <c r="C72" s="38">
        <f t="shared" si="3"/>
        <v>65</v>
      </c>
      <c r="D72" s="38"/>
      <c r="E72" s="38"/>
      <c r="F72" s="38"/>
      <c r="G72" s="53">
        <f>Ветка!G72+Светиловичи!G72+Столбун!G72+Немки!G72</f>
        <v>0</v>
      </c>
      <c r="H72" s="104">
        <f>Ветка!H72+Светиловичи!H72+Столбун!H72+Немки!H72</f>
        <v>40</v>
      </c>
      <c r="I72" s="104">
        <f>Ветка!I72+Светиловичи!I72+Столбун!I72+Немки!I72</f>
        <v>65</v>
      </c>
      <c r="J72" s="104">
        <f>Ветка!J72+Светиловичи!J72+Столбун!J72+Немки!J72</f>
        <v>65</v>
      </c>
      <c r="K72" s="53">
        <f>Ветка!K72+Светиловичи!K72+Столбун!K72+Немки!K72</f>
        <v>65</v>
      </c>
      <c r="L72" s="104">
        <f>Ветка!L72+Светиловичи!L72+Столбун!L72+Немки!L72</f>
        <v>65</v>
      </c>
      <c r="M72" s="104">
        <f>Ветка!M72+Светиловичи!M72+Столбун!M72+Немки!M72</f>
        <v>65</v>
      </c>
      <c r="N72" s="104">
        <f>Ветка!N72+Светиловичи!N72+Столбун!N72+Немки!N72</f>
        <v>65</v>
      </c>
      <c r="O72" s="53">
        <f>Ветка!O72+Светиловичи!O72+Столбун!O72+Немки!O72</f>
        <v>65</v>
      </c>
      <c r="P72" s="104">
        <f>Ветка!P72+Светиловичи!P72+Столбун!P72+Немки!P72</f>
        <v>65</v>
      </c>
      <c r="Q72" s="104">
        <f>Ветка!Q72+Светиловичи!Q72+Столбун!Q72+Немки!Q72</f>
        <v>65</v>
      </c>
      <c r="R72" s="104">
        <f>Ветка!R72+Светиловичи!R72+Столбун!R72+Немки!R72</f>
        <v>65</v>
      </c>
      <c r="S72" s="54">
        <f>Ветка!S72+Светиловичи!S72+Столбун!S72+Немки!S72</f>
        <v>65</v>
      </c>
    </row>
    <row r="73" spans="1:19" ht="15.95" customHeight="1">
      <c r="A73" s="36" t="s">
        <v>56</v>
      </c>
      <c r="B73" s="37" t="s">
        <v>0</v>
      </c>
      <c r="C73" s="38">
        <f t="shared" si="3"/>
        <v>50</v>
      </c>
      <c r="D73" s="104"/>
      <c r="E73" s="104"/>
      <c r="F73" s="104"/>
      <c r="G73" s="53">
        <f>Ветка!G73+Светиловичи!G73+Столбун!G73+Немки!G73</f>
        <v>0</v>
      </c>
      <c r="H73" s="104"/>
      <c r="I73" s="104"/>
      <c r="J73" s="104"/>
      <c r="K73" s="53">
        <f>Ветка!K73+Светиловичи!K73+Столбун!K73+Немки!K73</f>
        <v>0</v>
      </c>
      <c r="L73" s="104"/>
      <c r="M73" s="104"/>
      <c r="N73" s="104"/>
      <c r="O73" s="53">
        <f>Ветка!O73+Светиловичи!O73+Столбун!O73+Немки!O73</f>
        <v>0</v>
      </c>
      <c r="P73" s="104">
        <f>Ветка!P73+Светиловичи!P73+Столбун!P73+Немки!P73</f>
        <v>50</v>
      </c>
      <c r="Q73" s="104">
        <f>Ветка!Q73+Светиловичи!Q73+Столбун!Q73+Немки!Q73</f>
        <v>25</v>
      </c>
      <c r="R73" s="104">
        <f>Ветка!R73+Светиловичи!R73+Столбун!R73+Немки!R73</f>
        <v>25</v>
      </c>
      <c r="S73" s="54">
        <f>Ветка!S73+Светиловичи!S73+Столбун!S73+Немки!S73</f>
        <v>50</v>
      </c>
    </row>
    <row r="74" spans="1:19" ht="15.95" customHeight="1">
      <c r="A74" s="36" t="s">
        <v>57</v>
      </c>
      <c r="B74" s="37" t="s">
        <v>0</v>
      </c>
      <c r="C74" s="38">
        <f t="shared" si="3"/>
        <v>300</v>
      </c>
      <c r="D74" s="104"/>
      <c r="E74" s="104"/>
      <c r="F74" s="104"/>
      <c r="G74" s="53">
        <f>Ветка!G74+Светиловичи!G74+Столбун!G74+Немки!G74</f>
        <v>0</v>
      </c>
      <c r="H74" s="104"/>
      <c r="I74" s="104">
        <f>Ветка!I74+Светиловичи!I74+Столбун!I74+Немки!I74</f>
        <v>100</v>
      </c>
      <c r="J74" s="104">
        <f>Ветка!J74+Светиловичи!J74+Столбун!J74+Немки!J74</f>
        <v>100</v>
      </c>
      <c r="K74" s="53">
        <f>Ветка!K74+Светиловичи!K74+Столбун!K74+Немки!K74</f>
        <v>100</v>
      </c>
      <c r="L74" s="104">
        <f>Ветка!L74+Светиловичи!L74+Столбун!L74+Немки!L74</f>
        <v>100</v>
      </c>
      <c r="M74" s="104">
        <f>Ветка!M74+Светиловичи!M74+Столбун!M74+Немки!M74</f>
        <v>100</v>
      </c>
      <c r="N74" s="104">
        <f>Ветка!N74+Светиловичи!N74+Столбун!N74+Немки!N74</f>
        <v>100</v>
      </c>
      <c r="O74" s="53">
        <f>Ветка!O74+Светиловичи!O74+Столбун!O74+Немки!O74</f>
        <v>100</v>
      </c>
      <c r="P74" s="104">
        <f>Ветка!P74+Светиловичи!P74+Столбун!P74+Немки!P74</f>
        <v>250</v>
      </c>
      <c r="Q74" s="104">
        <f>Ветка!Q74+Светиловичи!Q74+Столбун!Q74+Немки!Q74</f>
        <v>300</v>
      </c>
      <c r="R74" s="104">
        <f>Ветка!R74+Светиловичи!R74+Столбун!R74+Немки!R74</f>
        <v>300</v>
      </c>
      <c r="S74" s="54">
        <f>Ветка!S74+Светиловичи!S74+Столбун!S74+Немки!S74</f>
        <v>300</v>
      </c>
    </row>
    <row r="75" spans="1:19" ht="15.95" customHeight="1">
      <c r="A75" s="36" t="s">
        <v>58</v>
      </c>
      <c r="B75" s="37" t="s">
        <v>0</v>
      </c>
      <c r="C75" s="38">
        <f t="shared" si="3"/>
        <v>20</v>
      </c>
      <c r="D75" s="104"/>
      <c r="E75" s="104"/>
      <c r="F75" s="104"/>
      <c r="G75" s="53">
        <f>Ветка!G75+Светиловичи!G75+Столбун!G75+Немки!G75</f>
        <v>0</v>
      </c>
      <c r="H75" s="104"/>
      <c r="I75" s="104"/>
      <c r="J75" s="104"/>
      <c r="K75" s="53">
        <f>Ветка!K75+Светиловичи!K75+Столбун!K75+Немки!K75</f>
        <v>0</v>
      </c>
      <c r="L75" s="104"/>
      <c r="M75" s="104"/>
      <c r="N75" s="104"/>
      <c r="O75" s="53">
        <f>Ветка!O75+Светиловичи!O75+Столбун!O75+Немки!O75</f>
        <v>0</v>
      </c>
      <c r="P75" s="104">
        <f>Ветка!P75+Светиловичи!P75+Столбун!P75+Немки!P75</f>
        <v>20</v>
      </c>
      <c r="Q75" s="104">
        <f>Ветка!Q75+Светиловичи!Q75+Столбун!Q75+Немки!Q75</f>
        <v>20</v>
      </c>
      <c r="R75" s="104">
        <f>Ветка!R75+Светиловичи!R75+Столбун!R75+Немки!R75</f>
        <v>20</v>
      </c>
      <c r="S75" s="54">
        <f>Ветка!S75+Светиловичи!S75+Столбун!S75+Немки!S75</f>
        <v>20</v>
      </c>
    </row>
    <row r="76" spans="1:19" ht="15.95" customHeight="1">
      <c r="A76" s="36" t="s">
        <v>59</v>
      </c>
      <c r="B76" s="37" t="s">
        <v>0</v>
      </c>
      <c r="C76" s="38">
        <f t="shared" si="3"/>
        <v>500</v>
      </c>
      <c r="D76" s="104"/>
      <c r="E76" s="104"/>
      <c r="F76" s="104"/>
      <c r="G76" s="53">
        <f>Ветка!G76+Светиловичи!G76+Столбун!G76+Немки!G76</f>
        <v>0</v>
      </c>
      <c r="H76" s="104"/>
      <c r="I76" s="104">
        <f>Ветка!I76+Светиловичи!I76+Столбун!I76+Немки!I76</f>
        <v>0</v>
      </c>
      <c r="J76" s="104">
        <f>Ветка!J76+Светиловичи!J76+Столбун!J76+Немки!J76</f>
        <v>140</v>
      </c>
      <c r="K76" s="53">
        <f>Ветка!K76+Светиловичи!K76+Столбун!K76+Немки!K76</f>
        <v>140</v>
      </c>
      <c r="L76" s="104">
        <f>Ветка!L76+Светиловичи!L76+Столбун!L76+Немки!L76</f>
        <v>230</v>
      </c>
      <c r="M76" s="104">
        <f>Ветка!M76+Светиловичи!M76+Столбун!M76+Немки!M76</f>
        <v>330</v>
      </c>
      <c r="N76" s="104">
        <f>Ветка!N76+Светиловичи!N76+Столбун!N76+Немки!N76</f>
        <v>450</v>
      </c>
      <c r="O76" s="53">
        <f>Ветка!O76+Светиловичи!O76+Столбун!O76+Немки!O76</f>
        <v>450</v>
      </c>
      <c r="P76" s="104">
        <f>Ветка!P76+Светиловичи!P76+Столбун!P76+Немки!P76</f>
        <v>500</v>
      </c>
      <c r="Q76" s="104">
        <f>Ветка!Q76+Светиловичи!Q76+Столбун!Q76+Немки!Q76</f>
        <v>500</v>
      </c>
      <c r="R76" s="104">
        <f>Ветка!R76+Светиловичи!R76+Столбун!R76+Немки!R76</f>
        <v>500</v>
      </c>
      <c r="S76" s="54">
        <f>Ветка!S76+Светиловичи!S76+Столбун!S76+Немки!S76</f>
        <v>500</v>
      </c>
    </row>
    <row r="77" spans="1:19" ht="15.95" customHeight="1">
      <c r="A77" s="36" t="s">
        <v>60</v>
      </c>
      <c r="B77" s="37" t="s">
        <v>0</v>
      </c>
      <c r="C77" s="38">
        <f t="shared" si="3"/>
        <v>150</v>
      </c>
      <c r="D77" s="104"/>
      <c r="E77" s="104"/>
      <c r="F77" s="104"/>
      <c r="G77" s="53">
        <f>Ветка!G77+Светиловичи!G77+Столбун!G77+Немки!G77</f>
        <v>0</v>
      </c>
      <c r="H77" s="104"/>
      <c r="I77" s="104"/>
      <c r="J77" s="104"/>
      <c r="K77" s="53">
        <f>Ветка!K77+Светиловичи!K77+Столбун!K77+Немки!K77</f>
        <v>0</v>
      </c>
      <c r="L77" s="104"/>
      <c r="M77" s="104"/>
      <c r="N77" s="104">
        <f>Ветка!N77+Светиловичи!N77+Столбун!N77+Немки!N77</f>
        <v>100</v>
      </c>
      <c r="O77" s="53">
        <f>Ветка!O77+Светиловичи!O77+Столбун!O77+Немки!O77</f>
        <v>100</v>
      </c>
      <c r="P77" s="104">
        <f>Ветка!P77+Светиловичи!P77+Столбун!P77+Немки!P77</f>
        <v>150</v>
      </c>
      <c r="Q77" s="104">
        <f>Ветка!Q77+Светиловичи!Q77+Столбун!Q77+Немки!Q77</f>
        <v>150</v>
      </c>
      <c r="R77" s="104">
        <f>Ветка!R77+Светиловичи!R77+Столбун!R77+Немки!R77</f>
        <v>150</v>
      </c>
      <c r="S77" s="54">
        <f>Ветка!S77+Светиловичи!S77+Столбун!S77+Немки!S77</f>
        <v>150</v>
      </c>
    </row>
    <row r="78" spans="1:19" ht="15.95" customHeight="1">
      <c r="A78" s="36" t="s">
        <v>61</v>
      </c>
      <c r="B78" s="37" t="s">
        <v>62</v>
      </c>
      <c r="C78" s="38">
        <f t="shared" si="3"/>
        <v>200</v>
      </c>
      <c r="D78" s="104"/>
      <c r="E78" s="104"/>
      <c r="F78" s="104"/>
      <c r="G78" s="53">
        <f>Ветка!G78+Светиловичи!G78+Столбун!G78+Немки!G78</f>
        <v>0</v>
      </c>
      <c r="H78" s="104">
        <f>Ветка!H78+Светиловичи!H78+Столбун!H78+Немки!H78</f>
        <v>140</v>
      </c>
      <c r="I78" s="104">
        <f>Ветка!I78+Светиловичи!I78+Столбун!I78+Немки!I78</f>
        <v>200</v>
      </c>
      <c r="J78" s="104">
        <f>Ветка!J78+Светиловичи!J78+Столбун!J78+Немки!J78</f>
        <v>200</v>
      </c>
      <c r="K78" s="53">
        <f>Ветка!K78+Светиловичи!K78+Столбун!K78+Немки!K78</f>
        <v>200</v>
      </c>
      <c r="L78" s="104">
        <f>Ветка!L78+Светиловичи!L78+Столбун!L78+Немки!L78</f>
        <v>200</v>
      </c>
      <c r="M78" s="104">
        <f>Ветка!M78+Светиловичи!M78+Столбун!M78+Немки!M78</f>
        <v>200</v>
      </c>
      <c r="N78" s="104">
        <f>Ветка!N78+Светиловичи!N78+Столбун!N78+Немки!N78</f>
        <v>200</v>
      </c>
      <c r="O78" s="53">
        <f>Ветка!O78+Светиловичи!O78+Столбун!O78+Немки!O78</f>
        <v>200</v>
      </c>
      <c r="P78" s="104">
        <f>Ветка!P78+Светиловичи!P78+Столбун!P78+Немки!P78</f>
        <v>200</v>
      </c>
      <c r="Q78" s="104">
        <f>Ветка!Q78+Светиловичи!Q78+Столбун!Q78+Немки!Q78</f>
        <v>200</v>
      </c>
      <c r="R78" s="104">
        <f>Ветка!R78+Светиловичи!R78+Столбун!R78+Немки!R78</f>
        <v>200</v>
      </c>
      <c r="S78" s="54">
        <f>Ветка!S78+Светиловичи!S78+Столбун!S78+Немки!S78</f>
        <v>200</v>
      </c>
    </row>
    <row r="79" spans="1:19" ht="15.95" customHeight="1">
      <c r="A79" s="36" t="s">
        <v>63</v>
      </c>
      <c r="B79" s="37" t="s">
        <v>62</v>
      </c>
      <c r="C79" s="38">
        <f t="shared" si="3"/>
        <v>270</v>
      </c>
      <c r="D79" s="104"/>
      <c r="E79" s="104"/>
      <c r="F79" s="104"/>
      <c r="G79" s="53">
        <f>Ветка!G79+Светиловичи!G79+Столбун!G79+Немки!G79</f>
        <v>0</v>
      </c>
      <c r="H79" s="104"/>
      <c r="I79" s="104"/>
      <c r="J79" s="104"/>
      <c r="K79" s="53">
        <f>Ветка!K79+Светиловичи!K79+Столбун!K79+Немки!K79</f>
        <v>0</v>
      </c>
      <c r="L79" s="104"/>
      <c r="M79" s="104"/>
      <c r="N79" s="104"/>
      <c r="O79" s="53">
        <f>Ветка!O79+Светиловичи!O79+Столбун!O79+Немки!O79</f>
        <v>0</v>
      </c>
      <c r="P79" s="104">
        <f>Ветка!P79+Светиловичи!P79+Столбун!P79+Немки!P79</f>
        <v>270</v>
      </c>
      <c r="Q79" s="104">
        <f>Ветка!Q79+Светиловичи!Q79+Столбун!Q79+Немки!Q79</f>
        <v>270</v>
      </c>
      <c r="R79" s="104">
        <f>Ветка!R79+Светиловичи!R79+Столбун!R79+Немки!R79</f>
        <v>270</v>
      </c>
      <c r="S79" s="54">
        <f>Ветка!S79+Светиловичи!S79+Столбун!S79+Немки!S79</f>
        <v>270</v>
      </c>
    </row>
    <row r="80" spans="1:19" ht="15.95" customHeight="1">
      <c r="A80" s="39" t="s">
        <v>64</v>
      </c>
      <c r="B80" s="37" t="s">
        <v>0</v>
      </c>
      <c r="C80" s="38">
        <f t="shared" si="3"/>
        <v>472</v>
      </c>
      <c r="D80" s="104"/>
      <c r="E80" s="104"/>
      <c r="F80" s="104"/>
      <c r="G80" s="53">
        <f>Ветка!G80+Светиловичи!G80+Столбун!G80+Немки!G80</f>
        <v>0</v>
      </c>
      <c r="H80" s="104"/>
      <c r="I80" s="104"/>
      <c r="J80" s="104"/>
      <c r="K80" s="53">
        <f>Ветка!K80+Светиловичи!K80+Столбун!K80+Немки!K80</f>
        <v>0</v>
      </c>
      <c r="L80" s="104"/>
      <c r="M80" s="104"/>
      <c r="N80" s="104"/>
      <c r="O80" s="53">
        <f>Ветка!O80+Светиловичи!O80+Столбун!O80+Немки!O80</f>
        <v>0</v>
      </c>
      <c r="P80" s="104">
        <f>Ветка!P80+Светиловичи!P80+Столбун!P80+Немки!P80</f>
        <v>472</v>
      </c>
      <c r="Q80" s="104">
        <f>Ветка!Q80+Светиловичи!Q80+Столбун!Q80+Немки!Q80</f>
        <v>472</v>
      </c>
      <c r="R80" s="104">
        <f>Ветка!R80+Светиловичи!R80+Столбун!R80+Немки!R80</f>
        <v>472</v>
      </c>
      <c r="S80" s="54">
        <v>472</v>
      </c>
    </row>
    <row r="81" spans="1:19" ht="15.95" customHeight="1">
      <c r="A81" s="39" t="s">
        <v>65</v>
      </c>
      <c r="B81" s="37" t="s">
        <v>66</v>
      </c>
      <c r="C81" s="38">
        <f t="shared" si="3"/>
        <v>5</v>
      </c>
      <c r="D81" s="104">
        <f>Ветка!D81+Светиловичи!D81+Столбун!D81+Немки!D81</f>
        <v>2.1</v>
      </c>
      <c r="E81" s="104">
        <f>Ветка!E81+Светиловичи!E81+Столбун!E81+Немки!E81</f>
        <v>5</v>
      </c>
      <c r="F81" s="104">
        <f>Ветка!F81+Светиловичи!F81+Столбун!F81+Немки!F81</f>
        <v>5</v>
      </c>
      <c r="G81" s="53">
        <f>Ветка!G81+Светиловичи!G81+Столбун!G81+Немки!G81</f>
        <v>5</v>
      </c>
      <c r="H81" s="104">
        <f>Ветка!H81+Светиловичи!H81+Столбун!H81+Немки!H81</f>
        <v>5</v>
      </c>
      <c r="I81" s="104">
        <f>Ветка!I81+Светиловичи!I81+Столбун!I81+Немки!I81</f>
        <v>5</v>
      </c>
      <c r="J81" s="104">
        <f>Ветка!J81+Светиловичи!J81+Столбун!J81+Немки!J81</f>
        <v>5</v>
      </c>
      <c r="K81" s="53">
        <f>Ветка!K81+Светиловичи!K81+Столбун!K81+Немки!K81</f>
        <v>5</v>
      </c>
      <c r="L81" s="104">
        <f>Ветка!L81+Светиловичи!L81+Столбун!L81+Немки!L81</f>
        <v>5</v>
      </c>
      <c r="M81" s="104">
        <f>Ветка!M81+Светиловичи!M81+Столбун!M81+Немки!M81</f>
        <v>5</v>
      </c>
      <c r="N81" s="104">
        <f>Ветка!N81+Светиловичи!N81+Столбун!N81+Немки!N81</f>
        <v>5</v>
      </c>
      <c r="O81" s="53">
        <f>Ветка!O81+Светиловичи!O81+Столбун!O81+Немки!O81</f>
        <v>5</v>
      </c>
      <c r="P81" s="104">
        <f>Ветка!P81+Светиловичи!P81+Столбун!P81+Немки!P81</f>
        <v>5</v>
      </c>
      <c r="Q81" s="104">
        <f>Ветка!Q81+Светиловичи!Q81+Столбун!Q81+Немки!Q81</f>
        <v>5</v>
      </c>
      <c r="R81" s="104">
        <f>Ветка!R81+Светиловичи!R81+Столбун!R81+Немки!R81</f>
        <v>5</v>
      </c>
      <c r="S81" s="54">
        <f>Ветка!S81+Светиловичи!S81+Столбун!S81+Немки!S81</f>
        <v>5</v>
      </c>
    </row>
    <row r="82" spans="1:19" ht="15.95" customHeight="1" thickBot="1">
      <c r="A82" s="42" t="s">
        <v>67</v>
      </c>
      <c r="B82" s="43" t="s">
        <v>68</v>
      </c>
      <c r="C82" s="44">
        <f t="shared" si="3"/>
        <v>985</v>
      </c>
      <c r="D82" s="44"/>
      <c r="E82" s="44"/>
      <c r="F82" s="44"/>
      <c r="G82" s="55">
        <f>Ветка!G82+Светиловичи!G82+Столбун!G82+Немки!G82</f>
        <v>0</v>
      </c>
      <c r="H82" s="105"/>
      <c r="I82" s="105"/>
      <c r="J82" s="105">
        <f>Ветка!J82+Светиловичи!J82+Столбун!J82+Немки!J82</f>
        <v>40</v>
      </c>
      <c r="K82" s="55">
        <f>Ветка!K82+Светиловичи!K82+Столбун!K82+Немки!K82</f>
        <v>40</v>
      </c>
      <c r="L82" s="105">
        <f>Ветка!L82+Светиловичи!L82+Столбун!L82+Немки!L82</f>
        <v>40</v>
      </c>
      <c r="M82" s="105">
        <f>Ветка!M82+Светиловичи!M82+Столбун!M82+Немки!M82</f>
        <v>40</v>
      </c>
      <c r="N82" s="105">
        <f>Ветка!N82+Светиловичи!N82+Столбун!N82+Немки!N82</f>
        <v>65</v>
      </c>
      <c r="O82" s="55">
        <f>Ветка!O82+Светиловичи!O82+Столбун!O82+Немки!O82</f>
        <v>65</v>
      </c>
      <c r="P82" s="105">
        <f>Ветка!P82+Светиловичи!P82+Столбун!P82+Немки!P82</f>
        <v>985</v>
      </c>
      <c r="Q82" s="105">
        <f>Ветка!Q82+Светиловичи!Q82+Столбун!Q82+Немки!Q82</f>
        <v>985</v>
      </c>
      <c r="R82" s="105">
        <f>Ветка!R82+Светиловичи!R82+Столбун!R82+Немки!R82</f>
        <v>985</v>
      </c>
      <c r="S82" s="56">
        <f>Ветка!S82+Светиловичи!S82+Столбун!S82+Немки!S82</f>
        <v>985</v>
      </c>
    </row>
    <row r="83" spans="1:19">
      <c r="A83" s="15"/>
      <c r="B83" s="16"/>
      <c r="C83" s="18"/>
      <c r="D83" s="16"/>
      <c r="E83" s="16"/>
      <c r="F83" s="16"/>
      <c r="G83" s="17"/>
      <c r="H83" s="16"/>
      <c r="I83" s="16"/>
      <c r="J83" s="16"/>
      <c r="K83" s="17"/>
      <c r="L83" s="16"/>
      <c r="M83" s="16"/>
      <c r="N83" s="16"/>
      <c r="O83" s="17"/>
      <c r="P83" s="16"/>
      <c r="Q83" s="16"/>
      <c r="R83" s="16"/>
      <c r="S83" s="17"/>
    </row>
    <row r="84" spans="1:19">
      <c r="A84" s="15"/>
      <c r="B84" s="16"/>
      <c r="C84" s="18"/>
      <c r="D84" s="16"/>
      <c r="E84" s="16"/>
      <c r="F84" s="16"/>
      <c r="G84" s="17"/>
      <c r="H84" s="16"/>
      <c r="I84" s="16"/>
      <c r="J84" s="16"/>
      <c r="K84" s="17"/>
      <c r="L84" s="16"/>
      <c r="M84" s="16"/>
      <c r="N84" s="16"/>
      <c r="O84" s="17"/>
      <c r="P84" s="16"/>
      <c r="Q84" s="16"/>
      <c r="R84" s="16"/>
      <c r="S84" s="17"/>
    </row>
    <row r="85" spans="1:19" ht="19.5">
      <c r="A85" s="27" t="s">
        <v>70</v>
      </c>
      <c r="B85" s="28"/>
      <c r="C85" s="29"/>
      <c r="D85" s="28"/>
      <c r="E85" s="28"/>
      <c r="F85" s="28"/>
      <c r="G85" s="30"/>
      <c r="H85" s="28"/>
      <c r="I85" s="28"/>
      <c r="J85" s="28"/>
      <c r="K85" s="30"/>
      <c r="L85" s="28"/>
      <c r="M85" s="28"/>
      <c r="N85" s="28"/>
      <c r="O85" s="30"/>
      <c r="P85" s="118" t="s">
        <v>71</v>
      </c>
      <c r="Q85" s="118"/>
      <c r="R85" s="118"/>
      <c r="S85" s="118"/>
    </row>
    <row r="86" spans="1:19">
      <c r="A86" s="9"/>
      <c r="B86" s="120" t="s">
        <v>16</v>
      </c>
      <c r="C86" s="120"/>
      <c r="D86" s="11">
        <f t="shared" ref="D86:F87" si="4">D11+D15+D19+D23+D27+D39+D43+D48</f>
        <v>5850</v>
      </c>
      <c r="E86" s="11">
        <f t="shared" si="4"/>
        <v>10250</v>
      </c>
      <c r="F86" s="11">
        <f t="shared" si="4"/>
        <v>19300</v>
      </c>
      <c r="G86" s="12">
        <f t="shared" ref="G86:S86" si="5">G11+G15+G20+G24+G28+G40+G44+G48</f>
        <v>19300</v>
      </c>
      <c r="H86" s="12">
        <f t="shared" si="5"/>
        <v>24875</v>
      </c>
      <c r="I86" s="12">
        <f t="shared" si="5"/>
        <v>29392</v>
      </c>
      <c r="J86" s="12">
        <f t="shared" si="5"/>
        <v>35466</v>
      </c>
      <c r="K86" s="12">
        <f t="shared" si="5"/>
        <v>35466</v>
      </c>
      <c r="L86" s="12">
        <f t="shared" si="5"/>
        <v>41589</v>
      </c>
      <c r="M86" s="12">
        <f t="shared" si="5"/>
        <v>50181</v>
      </c>
      <c r="N86" s="12">
        <f t="shared" si="5"/>
        <v>57641</v>
      </c>
      <c r="O86" s="12">
        <f t="shared" si="5"/>
        <v>57641</v>
      </c>
      <c r="P86" s="12">
        <f t="shared" si="5"/>
        <v>64657</v>
      </c>
      <c r="Q86" s="12">
        <f t="shared" si="5"/>
        <v>72077</v>
      </c>
      <c r="R86" s="12">
        <f t="shared" si="5"/>
        <v>80277</v>
      </c>
      <c r="S86" s="12">
        <f t="shared" si="5"/>
        <v>80277</v>
      </c>
    </row>
    <row r="87" spans="1:19">
      <c r="A87" s="9"/>
      <c r="B87" s="119" t="s">
        <v>17</v>
      </c>
      <c r="C87" s="119"/>
      <c r="D87" s="12">
        <f t="shared" si="4"/>
        <v>5850</v>
      </c>
      <c r="E87" s="12">
        <f t="shared" si="4"/>
        <v>10250</v>
      </c>
      <c r="F87" s="12">
        <f t="shared" si="4"/>
        <v>19200</v>
      </c>
      <c r="G87" s="12">
        <f t="shared" ref="G87:S87" si="6">G12+G16+G20+G24+G28+G40+G44+G49</f>
        <v>19200</v>
      </c>
      <c r="H87" s="12">
        <f t="shared" si="6"/>
        <v>24750</v>
      </c>
      <c r="I87" s="12">
        <f t="shared" si="6"/>
        <v>29240</v>
      </c>
      <c r="J87" s="12">
        <f t="shared" si="6"/>
        <v>35190</v>
      </c>
      <c r="K87" s="12">
        <f t="shared" si="6"/>
        <v>35190</v>
      </c>
      <c r="L87" s="12">
        <f t="shared" si="6"/>
        <v>41175</v>
      </c>
      <c r="M87" s="12">
        <f t="shared" si="6"/>
        <v>49611</v>
      </c>
      <c r="N87" s="12">
        <f t="shared" si="6"/>
        <v>57007</v>
      </c>
      <c r="O87" s="12">
        <f t="shared" si="6"/>
        <v>57007</v>
      </c>
      <c r="P87" s="12">
        <f t="shared" si="6"/>
        <v>64007</v>
      </c>
      <c r="Q87" s="12">
        <f t="shared" si="6"/>
        <v>71307</v>
      </c>
      <c r="R87" s="12">
        <f t="shared" si="6"/>
        <v>79507</v>
      </c>
      <c r="S87" s="12">
        <f t="shared" si="6"/>
        <v>79507</v>
      </c>
    </row>
    <row r="88" spans="1:19">
      <c r="A88" s="9"/>
      <c r="B88" s="119" t="s">
        <v>18</v>
      </c>
      <c r="C88" s="119"/>
      <c r="D88" s="12">
        <f>D12+D16+D20+D24+D28</f>
        <v>1400</v>
      </c>
      <c r="E88" s="12">
        <f>E12+E16+E20+E24+E28</f>
        <v>2900</v>
      </c>
      <c r="F88" s="12">
        <f t="shared" ref="F88:S88" si="7">F12+F16+F20+F24+F28</f>
        <v>4000</v>
      </c>
      <c r="G88" s="12">
        <f t="shared" si="7"/>
        <v>4000</v>
      </c>
      <c r="H88" s="12">
        <f t="shared" si="7"/>
        <v>4500</v>
      </c>
      <c r="I88" s="12">
        <f t="shared" si="7"/>
        <v>4690</v>
      </c>
      <c r="J88" s="12">
        <f t="shared" si="7"/>
        <v>4690</v>
      </c>
      <c r="K88" s="12">
        <f t="shared" si="7"/>
        <v>4690</v>
      </c>
      <c r="L88" s="12">
        <f t="shared" si="7"/>
        <v>5025</v>
      </c>
      <c r="M88" s="12">
        <f t="shared" si="7"/>
        <v>6161</v>
      </c>
      <c r="N88" s="12">
        <f t="shared" si="7"/>
        <v>6800</v>
      </c>
      <c r="O88" s="12">
        <f t="shared" si="7"/>
        <v>6800</v>
      </c>
      <c r="P88" s="12">
        <f t="shared" si="7"/>
        <v>7300</v>
      </c>
      <c r="Q88" s="12">
        <f t="shared" si="7"/>
        <v>8100</v>
      </c>
      <c r="R88" s="12">
        <f t="shared" si="7"/>
        <v>8900</v>
      </c>
      <c r="S88" s="12">
        <f t="shared" si="7"/>
        <v>8900</v>
      </c>
    </row>
    <row r="89" spans="1:19">
      <c r="A89" s="9"/>
      <c r="B89" s="119" t="s">
        <v>19</v>
      </c>
      <c r="C89" s="119"/>
      <c r="D89" s="13">
        <f>D88</f>
        <v>1400</v>
      </c>
      <c r="E89" s="13">
        <f>E88+D89</f>
        <v>4300</v>
      </c>
      <c r="F89" s="13">
        <f>F88+E89</f>
        <v>8300</v>
      </c>
      <c r="G89" s="13"/>
      <c r="H89" s="13">
        <f>H88+F89</f>
        <v>12800</v>
      </c>
      <c r="I89" s="13">
        <f>I88+H89</f>
        <v>17490</v>
      </c>
      <c r="J89" s="13">
        <f>J88+I89</f>
        <v>22180</v>
      </c>
      <c r="K89" s="13"/>
      <c r="L89" s="13">
        <f>L88+J89</f>
        <v>27205</v>
      </c>
      <c r="M89" s="13">
        <f>M88+L89</f>
        <v>33366</v>
      </c>
      <c r="N89" s="13">
        <f>N88+M89</f>
        <v>40166</v>
      </c>
      <c r="O89" s="13"/>
      <c r="P89" s="13">
        <f>P88+N89</f>
        <v>47466</v>
      </c>
      <c r="Q89" s="13">
        <f>Q88+P89</f>
        <v>55566</v>
      </c>
      <c r="R89" s="13">
        <f>R88+Q89</f>
        <v>64466</v>
      </c>
      <c r="S89" s="13"/>
    </row>
    <row r="90" spans="1:19" ht="24" customHeight="1">
      <c r="A90" s="9"/>
      <c r="B90" s="119" t="s">
        <v>20</v>
      </c>
      <c r="C90" s="119"/>
      <c r="D90" s="10">
        <f>D87</f>
        <v>5850</v>
      </c>
      <c r="E90" s="10">
        <f>D90+E87</f>
        <v>16100</v>
      </c>
      <c r="F90" s="10">
        <f>E90+F87</f>
        <v>35300</v>
      </c>
      <c r="G90" s="10"/>
      <c r="H90" s="10">
        <f>F90+H87</f>
        <v>60050</v>
      </c>
      <c r="I90" s="10">
        <f>H90+I87</f>
        <v>89290</v>
      </c>
      <c r="J90" s="10">
        <f>I90+J87</f>
        <v>124480</v>
      </c>
      <c r="K90" s="10"/>
      <c r="L90" s="10">
        <f>J90+L87</f>
        <v>165655</v>
      </c>
      <c r="M90" s="10">
        <f>L90+M87</f>
        <v>215266</v>
      </c>
      <c r="N90" s="10">
        <f>M90+N87</f>
        <v>272273</v>
      </c>
      <c r="O90" s="10"/>
      <c r="P90" s="10">
        <f>N90+P87</f>
        <v>336280</v>
      </c>
      <c r="Q90" s="10">
        <f>P90+Q87</f>
        <v>407587</v>
      </c>
      <c r="R90" s="10">
        <f>Q90+R87</f>
        <v>487094</v>
      </c>
      <c r="S90" s="10"/>
    </row>
    <row r="91" spans="1:19" ht="26.25" customHeight="1"/>
    <row r="92" spans="1:19" ht="24" customHeight="1"/>
    <row r="93" spans="1:19" ht="38.25" customHeight="1"/>
    <row r="94" spans="1:19" ht="24.75" customHeight="1"/>
  </sheetData>
  <mergeCells count="14">
    <mergeCell ref="P85:S85"/>
    <mergeCell ref="B90:C90"/>
    <mergeCell ref="B86:C86"/>
    <mergeCell ref="B87:C87"/>
    <mergeCell ref="B88:C88"/>
    <mergeCell ref="B89:C89"/>
    <mergeCell ref="A68:S68"/>
    <mergeCell ref="A58:S58"/>
    <mergeCell ref="A51:S51"/>
    <mergeCell ref="A5:S5"/>
    <mergeCell ref="N1:S1"/>
    <mergeCell ref="N2:S2"/>
    <mergeCell ref="N3:S3"/>
    <mergeCell ref="N4:S4"/>
  </mergeCells>
  <phoneticPr fontId="4" type="noConversion"/>
  <pageMargins left="0.7" right="0.7" top="0.75" bottom="0.75" header="0.3" footer="0.3"/>
  <pageSetup paperSize="9" scale="53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55"/>
  <sheetViews>
    <sheetView view="pageBreakPreview" topLeftCell="A4" zoomScale="85" zoomScaleNormal="85" zoomScaleSheetLayoutView="85" workbookViewId="0">
      <selection activeCell="V35" sqref="V35"/>
    </sheetView>
  </sheetViews>
  <sheetFormatPr defaultRowHeight="12.75"/>
  <cols>
    <col min="1" max="1" width="35.28515625" customWidth="1"/>
    <col min="2" max="2" width="6.140625" customWidth="1"/>
    <col min="3" max="3" width="7.28515625" customWidth="1"/>
    <col min="4" max="4" width="6.42578125" customWidth="1"/>
    <col min="5" max="5" width="6.7109375" customWidth="1"/>
    <col min="6" max="6" width="6.28515625" customWidth="1"/>
    <col min="7" max="7" width="6.42578125" customWidth="1"/>
    <col min="8" max="8" width="5.85546875" customWidth="1"/>
    <col min="9" max="9" width="6.140625" customWidth="1"/>
    <col min="10" max="10" width="6.28515625" customWidth="1"/>
    <col min="11" max="11" width="6" customWidth="1"/>
    <col min="12" max="12" width="6.140625" customWidth="1"/>
    <col min="13" max="13" width="6.28515625" customWidth="1"/>
    <col min="14" max="14" width="5.7109375" customWidth="1"/>
    <col min="15" max="15" width="6" customWidth="1"/>
    <col min="16" max="16" width="5.5703125" customWidth="1"/>
    <col min="17" max="17" width="6.140625" customWidth="1"/>
    <col min="18" max="18" width="5.42578125" customWidth="1"/>
    <col min="19" max="19" width="6.28515625" customWidth="1"/>
  </cols>
  <sheetData>
    <row r="1" spans="1:19" ht="18">
      <c r="A1" s="66" t="s">
        <v>109</v>
      </c>
      <c r="B1" s="67"/>
      <c r="C1" s="68"/>
      <c r="D1" s="67"/>
      <c r="E1" s="67"/>
      <c r="F1" s="67"/>
      <c r="G1" s="69"/>
      <c r="H1" s="67"/>
      <c r="I1" s="67"/>
      <c r="J1" s="70" t="s">
        <v>8</v>
      </c>
      <c r="K1" s="69"/>
      <c r="L1" s="67"/>
      <c r="M1" s="67"/>
      <c r="O1" s="69"/>
      <c r="P1" s="66" t="s">
        <v>81</v>
      </c>
      <c r="R1" s="67"/>
      <c r="S1" s="69"/>
    </row>
    <row r="2" spans="1:19">
      <c r="A2" s="1"/>
      <c r="B2" s="1"/>
      <c r="C2" s="2"/>
      <c r="D2" s="3"/>
      <c r="E2" s="3"/>
      <c r="F2" s="3"/>
      <c r="G2" s="4"/>
      <c r="H2" s="3"/>
      <c r="I2" s="3"/>
      <c r="J2" s="3"/>
      <c r="K2" s="4"/>
      <c r="L2" s="3"/>
      <c r="M2" s="3"/>
      <c r="N2" s="3"/>
      <c r="O2" s="4"/>
      <c r="P2" s="3"/>
      <c r="Q2" s="3"/>
      <c r="R2" s="3"/>
      <c r="S2" s="4"/>
    </row>
    <row r="3" spans="1:19" ht="69">
      <c r="A3" s="71" t="s">
        <v>82</v>
      </c>
      <c r="B3" s="72" t="s">
        <v>83</v>
      </c>
      <c r="C3" s="73" t="s">
        <v>84</v>
      </c>
      <c r="D3" s="72" t="s">
        <v>85</v>
      </c>
      <c r="E3" s="72" t="s">
        <v>86</v>
      </c>
      <c r="F3" s="72" t="s">
        <v>87</v>
      </c>
      <c r="G3" s="74" t="s">
        <v>88</v>
      </c>
      <c r="H3" s="72" t="s">
        <v>89</v>
      </c>
      <c r="I3" s="72" t="s">
        <v>90</v>
      </c>
      <c r="J3" s="72" t="s">
        <v>91</v>
      </c>
      <c r="K3" s="74" t="s">
        <v>10</v>
      </c>
      <c r="L3" s="72" t="s">
        <v>92</v>
      </c>
      <c r="M3" s="72" t="s">
        <v>93</v>
      </c>
      <c r="N3" s="72" t="s">
        <v>94</v>
      </c>
      <c r="O3" s="74" t="s">
        <v>11</v>
      </c>
      <c r="P3" s="72" t="s">
        <v>95</v>
      </c>
      <c r="Q3" s="72" t="s">
        <v>96</v>
      </c>
      <c r="R3" s="72" t="s">
        <v>97</v>
      </c>
      <c r="S3" s="74" t="s">
        <v>12</v>
      </c>
    </row>
    <row r="4" spans="1:19">
      <c r="A4" s="75" t="s">
        <v>98</v>
      </c>
      <c r="B4" s="76" t="s">
        <v>0</v>
      </c>
      <c r="C4" s="77">
        <f>G4+K4+O4+S4</f>
        <v>71</v>
      </c>
      <c r="D4" s="78"/>
      <c r="E4" s="78">
        <v>5</v>
      </c>
      <c r="F4" s="78">
        <v>10</v>
      </c>
      <c r="G4" s="79">
        <f>SUM(D4:F4)</f>
        <v>15</v>
      </c>
      <c r="H4" s="78">
        <v>20</v>
      </c>
      <c r="I4" s="78">
        <v>20</v>
      </c>
      <c r="J4" s="78">
        <v>16</v>
      </c>
      <c r="K4" s="79">
        <f>SUM(H4:J4)</f>
        <v>56</v>
      </c>
      <c r="L4" s="78"/>
      <c r="M4" s="78"/>
      <c r="N4" s="78"/>
      <c r="O4" s="79">
        <f>SUM(L4:N4)</f>
        <v>0</v>
      </c>
      <c r="P4" s="78"/>
      <c r="Q4" s="78"/>
      <c r="R4" s="78"/>
      <c r="S4" s="79">
        <f>SUM(P4:R4)</f>
        <v>0</v>
      </c>
    </row>
    <row r="5" spans="1:19">
      <c r="A5" s="75" t="s">
        <v>99</v>
      </c>
      <c r="B5" s="76" t="s">
        <v>0</v>
      </c>
      <c r="C5" s="77">
        <f t="shared" ref="C5:C46" si="0">G5+K5+O5+S5</f>
        <v>145</v>
      </c>
      <c r="D5" s="78"/>
      <c r="E5" s="78">
        <v>10</v>
      </c>
      <c r="F5" s="78">
        <v>20</v>
      </c>
      <c r="G5" s="79">
        <f t="shared" ref="G5:G46" si="1">SUM(D5:F5)</f>
        <v>30</v>
      </c>
      <c r="H5" s="78">
        <v>30</v>
      </c>
      <c r="I5" s="78">
        <v>25</v>
      </c>
      <c r="J5" s="78">
        <v>30</v>
      </c>
      <c r="K5" s="79">
        <f t="shared" ref="K5:K46" si="2">SUM(H5:J5)</f>
        <v>85</v>
      </c>
      <c r="L5" s="78">
        <v>10</v>
      </c>
      <c r="M5" s="78">
        <v>10</v>
      </c>
      <c r="N5" s="78">
        <v>10</v>
      </c>
      <c r="O5" s="79">
        <f t="shared" ref="O5:O46" si="3">SUM(L5:N5)</f>
        <v>30</v>
      </c>
      <c r="P5" s="78"/>
      <c r="Q5" s="78"/>
      <c r="R5" s="78"/>
      <c r="S5" s="79">
        <f t="shared" ref="S5:S46" si="4">SUM(P5:R5)</f>
        <v>0</v>
      </c>
    </row>
    <row r="6" spans="1:19">
      <c r="A6" s="75" t="s">
        <v>13</v>
      </c>
      <c r="B6" s="80" t="s">
        <v>0</v>
      </c>
      <c r="C6" s="77">
        <f t="shared" si="0"/>
        <v>30</v>
      </c>
      <c r="D6" s="78"/>
      <c r="E6" s="78"/>
      <c r="F6" s="78"/>
      <c r="G6" s="79">
        <f t="shared" si="1"/>
        <v>0</v>
      </c>
      <c r="H6" s="78">
        <v>2</v>
      </c>
      <c r="I6" s="78">
        <v>1</v>
      </c>
      <c r="J6" s="78">
        <v>7</v>
      </c>
      <c r="K6" s="79">
        <f t="shared" si="2"/>
        <v>10</v>
      </c>
      <c r="L6" s="78">
        <v>4</v>
      </c>
      <c r="M6" s="78">
        <v>5</v>
      </c>
      <c r="N6" s="78">
        <v>5</v>
      </c>
      <c r="O6" s="79">
        <f t="shared" si="3"/>
        <v>14</v>
      </c>
      <c r="P6" s="78">
        <v>6</v>
      </c>
      <c r="Q6" s="78"/>
      <c r="R6" s="78"/>
      <c r="S6" s="79">
        <f t="shared" si="4"/>
        <v>6</v>
      </c>
    </row>
    <row r="7" spans="1:19">
      <c r="A7" s="76" t="s">
        <v>1</v>
      </c>
      <c r="B7" s="76" t="s">
        <v>7</v>
      </c>
      <c r="C7" s="77">
        <f t="shared" si="0"/>
        <v>120</v>
      </c>
      <c r="D7" s="78"/>
      <c r="E7" s="78"/>
      <c r="F7" s="78"/>
      <c r="G7" s="79">
        <f t="shared" si="1"/>
        <v>0</v>
      </c>
      <c r="H7" s="78">
        <v>8</v>
      </c>
      <c r="I7" s="78">
        <v>4</v>
      </c>
      <c r="J7" s="78">
        <v>28</v>
      </c>
      <c r="K7" s="79">
        <f t="shared" si="2"/>
        <v>40</v>
      </c>
      <c r="L7" s="78">
        <v>16</v>
      </c>
      <c r="M7" s="78">
        <v>20</v>
      </c>
      <c r="N7" s="78">
        <v>20</v>
      </c>
      <c r="O7" s="79">
        <f t="shared" si="3"/>
        <v>56</v>
      </c>
      <c r="P7" s="78">
        <v>24</v>
      </c>
      <c r="Q7" s="78"/>
      <c r="R7" s="78"/>
      <c r="S7" s="79">
        <f t="shared" si="4"/>
        <v>24</v>
      </c>
    </row>
    <row r="8" spans="1:19">
      <c r="A8" s="76" t="s">
        <v>2</v>
      </c>
      <c r="B8" s="76" t="s">
        <v>7</v>
      </c>
      <c r="C8" s="77">
        <f t="shared" si="0"/>
        <v>0</v>
      </c>
      <c r="D8" s="78"/>
      <c r="E8" s="78"/>
      <c r="F8" s="78"/>
      <c r="G8" s="79">
        <f t="shared" si="1"/>
        <v>0</v>
      </c>
      <c r="H8" s="78"/>
      <c r="I8" s="78"/>
      <c r="J8" s="78"/>
      <c r="K8" s="79">
        <f t="shared" si="2"/>
        <v>0</v>
      </c>
      <c r="L8" s="78"/>
      <c r="M8" s="78"/>
      <c r="N8" s="78"/>
      <c r="O8" s="79">
        <f t="shared" si="3"/>
        <v>0</v>
      </c>
      <c r="P8" s="78"/>
      <c r="Q8" s="78"/>
      <c r="R8" s="78"/>
      <c r="S8" s="79">
        <f t="shared" si="4"/>
        <v>0</v>
      </c>
    </row>
    <row r="9" spans="1:19">
      <c r="A9" s="76" t="s">
        <v>3</v>
      </c>
      <c r="B9" s="76" t="s">
        <v>7</v>
      </c>
      <c r="C9" s="77">
        <f t="shared" si="0"/>
        <v>0</v>
      </c>
      <c r="D9" s="78"/>
      <c r="E9" s="78"/>
      <c r="F9" s="78"/>
      <c r="G9" s="79">
        <f t="shared" si="1"/>
        <v>0</v>
      </c>
      <c r="H9" s="78"/>
      <c r="I9" s="78"/>
      <c r="J9" s="78"/>
      <c r="K9" s="79">
        <f t="shared" si="2"/>
        <v>0</v>
      </c>
      <c r="L9" s="78"/>
      <c r="M9" s="78"/>
      <c r="N9" s="78"/>
      <c r="O9" s="79">
        <f t="shared" si="3"/>
        <v>0</v>
      </c>
      <c r="P9" s="78"/>
      <c r="Q9" s="78"/>
      <c r="R9" s="78"/>
      <c r="S9" s="79">
        <f t="shared" si="4"/>
        <v>0</v>
      </c>
    </row>
    <row r="10" spans="1:19">
      <c r="A10" s="81" t="s">
        <v>14</v>
      </c>
      <c r="B10" s="81" t="s">
        <v>0</v>
      </c>
      <c r="C10" s="77">
        <f t="shared" si="0"/>
        <v>5</v>
      </c>
      <c r="D10" s="78"/>
      <c r="E10" s="78"/>
      <c r="F10" s="78"/>
      <c r="G10" s="79">
        <f t="shared" si="1"/>
        <v>0</v>
      </c>
      <c r="H10" s="78"/>
      <c r="I10" s="78">
        <v>5</v>
      </c>
      <c r="J10" s="78"/>
      <c r="K10" s="79">
        <f t="shared" si="2"/>
        <v>5</v>
      </c>
      <c r="L10" s="78"/>
      <c r="M10" s="78"/>
      <c r="N10" s="78"/>
      <c r="O10" s="79">
        <f t="shared" si="3"/>
        <v>0</v>
      </c>
      <c r="P10" s="78"/>
      <c r="Q10" s="78"/>
      <c r="R10" s="78"/>
      <c r="S10" s="79">
        <f t="shared" si="4"/>
        <v>0</v>
      </c>
    </row>
    <row r="11" spans="1:19">
      <c r="A11" s="76" t="s">
        <v>1</v>
      </c>
      <c r="B11" s="76" t="s">
        <v>7</v>
      </c>
      <c r="C11" s="77">
        <f t="shared" si="0"/>
        <v>50</v>
      </c>
      <c r="D11" s="78"/>
      <c r="E11" s="78"/>
      <c r="F11" s="78"/>
      <c r="G11" s="79">
        <f t="shared" si="1"/>
        <v>0</v>
      </c>
      <c r="H11" s="78"/>
      <c r="I11" s="78">
        <v>50</v>
      </c>
      <c r="J11" s="78"/>
      <c r="K11" s="79">
        <f t="shared" si="2"/>
        <v>50</v>
      </c>
      <c r="L11" s="78"/>
      <c r="M11" s="78"/>
      <c r="N11" s="78"/>
      <c r="O11" s="79">
        <f t="shared" si="3"/>
        <v>0</v>
      </c>
      <c r="P11" s="78"/>
      <c r="Q11" s="78"/>
      <c r="R11" s="78"/>
      <c r="S11" s="79">
        <f t="shared" si="4"/>
        <v>0</v>
      </c>
    </row>
    <row r="12" spans="1:19">
      <c r="A12" s="76" t="s">
        <v>2</v>
      </c>
      <c r="B12" s="76" t="s">
        <v>7</v>
      </c>
      <c r="C12" s="77">
        <f t="shared" si="0"/>
        <v>20</v>
      </c>
      <c r="D12" s="78"/>
      <c r="E12" s="78"/>
      <c r="F12" s="78"/>
      <c r="G12" s="79">
        <f t="shared" si="1"/>
        <v>0</v>
      </c>
      <c r="H12" s="78"/>
      <c r="I12" s="78">
        <v>20</v>
      </c>
      <c r="J12" s="78"/>
      <c r="K12" s="79">
        <f t="shared" si="2"/>
        <v>20</v>
      </c>
      <c r="L12" s="78"/>
      <c r="M12" s="78"/>
      <c r="N12" s="78"/>
      <c r="O12" s="79">
        <f t="shared" si="3"/>
        <v>0</v>
      </c>
      <c r="P12" s="78"/>
      <c r="Q12" s="78"/>
      <c r="R12" s="78"/>
      <c r="S12" s="79">
        <f t="shared" si="4"/>
        <v>0</v>
      </c>
    </row>
    <row r="13" spans="1:19">
      <c r="A13" s="76" t="s">
        <v>3</v>
      </c>
      <c r="B13" s="76" t="s">
        <v>7</v>
      </c>
      <c r="C13" s="77">
        <f t="shared" si="0"/>
        <v>0</v>
      </c>
      <c r="D13" s="78"/>
      <c r="E13" s="78"/>
      <c r="F13" s="78"/>
      <c r="G13" s="79">
        <f t="shared" si="1"/>
        <v>0</v>
      </c>
      <c r="H13" s="78"/>
      <c r="I13" s="78"/>
      <c r="J13" s="78"/>
      <c r="K13" s="79">
        <f t="shared" si="2"/>
        <v>0</v>
      </c>
      <c r="L13" s="78"/>
      <c r="M13" s="78"/>
      <c r="N13" s="78"/>
      <c r="O13" s="79">
        <f t="shared" si="3"/>
        <v>0</v>
      </c>
      <c r="P13" s="78"/>
      <c r="Q13" s="78"/>
      <c r="R13" s="78"/>
      <c r="S13" s="79">
        <f t="shared" si="4"/>
        <v>0</v>
      </c>
    </row>
    <row r="14" spans="1:19">
      <c r="A14" s="81" t="s">
        <v>4</v>
      </c>
      <c r="B14" s="81" t="s">
        <v>0</v>
      </c>
      <c r="C14" s="77">
        <f t="shared" si="0"/>
        <v>57</v>
      </c>
      <c r="D14" s="78"/>
      <c r="E14" s="78"/>
      <c r="F14" s="78">
        <v>7</v>
      </c>
      <c r="G14" s="79">
        <f t="shared" si="1"/>
        <v>7</v>
      </c>
      <c r="H14" s="78"/>
      <c r="I14" s="78">
        <v>7</v>
      </c>
      <c r="J14" s="78"/>
      <c r="K14" s="79">
        <f t="shared" si="2"/>
        <v>7</v>
      </c>
      <c r="L14" s="78"/>
      <c r="M14" s="78"/>
      <c r="N14" s="78">
        <v>40</v>
      </c>
      <c r="O14" s="79">
        <f t="shared" si="3"/>
        <v>40</v>
      </c>
      <c r="P14" s="78"/>
      <c r="Q14" s="78">
        <v>3</v>
      </c>
      <c r="R14" s="78"/>
      <c r="S14" s="79">
        <f t="shared" si="4"/>
        <v>3</v>
      </c>
    </row>
    <row r="15" spans="1:19">
      <c r="A15" s="76" t="s">
        <v>1</v>
      </c>
      <c r="B15" s="76" t="s">
        <v>7</v>
      </c>
      <c r="C15" s="77">
        <f t="shared" si="0"/>
        <v>1825</v>
      </c>
      <c r="D15" s="78"/>
      <c r="E15" s="78"/>
      <c r="F15" s="78">
        <v>220</v>
      </c>
      <c r="G15" s="79">
        <f t="shared" si="1"/>
        <v>220</v>
      </c>
      <c r="H15" s="78"/>
      <c r="I15" s="78">
        <v>220</v>
      </c>
      <c r="J15" s="78"/>
      <c r="K15" s="79">
        <f t="shared" si="2"/>
        <v>220</v>
      </c>
      <c r="L15" s="78"/>
      <c r="M15" s="78"/>
      <c r="N15" s="78">
        <v>1285</v>
      </c>
      <c r="O15" s="79">
        <f t="shared" si="3"/>
        <v>1285</v>
      </c>
      <c r="P15" s="78"/>
      <c r="Q15" s="78">
        <v>100</v>
      </c>
      <c r="R15" s="78"/>
      <c r="S15" s="79">
        <f t="shared" si="4"/>
        <v>100</v>
      </c>
    </row>
    <row r="16" spans="1:19">
      <c r="A16" s="76" t="s">
        <v>2</v>
      </c>
      <c r="B16" s="76" t="s">
        <v>7</v>
      </c>
      <c r="C16" s="77">
        <f t="shared" si="0"/>
        <v>1660</v>
      </c>
      <c r="D16" s="78"/>
      <c r="E16" s="78"/>
      <c r="F16" s="78">
        <v>200</v>
      </c>
      <c r="G16" s="79">
        <f t="shared" si="1"/>
        <v>200</v>
      </c>
      <c r="H16" s="78"/>
      <c r="I16" s="78">
        <v>200</v>
      </c>
      <c r="J16" s="78"/>
      <c r="K16" s="79">
        <f t="shared" si="2"/>
        <v>200</v>
      </c>
      <c r="L16" s="78"/>
      <c r="M16" s="78"/>
      <c r="N16" s="78">
        <v>1160</v>
      </c>
      <c r="O16" s="79">
        <f t="shared" si="3"/>
        <v>1160</v>
      </c>
      <c r="P16" s="78"/>
      <c r="Q16" s="78">
        <v>100</v>
      </c>
      <c r="R16" s="78"/>
      <c r="S16" s="79">
        <f t="shared" si="4"/>
        <v>100</v>
      </c>
    </row>
    <row r="17" spans="1:19">
      <c r="A17" s="76" t="s">
        <v>3</v>
      </c>
      <c r="B17" s="76" t="s">
        <v>7</v>
      </c>
      <c r="C17" s="77">
        <f t="shared" si="0"/>
        <v>760</v>
      </c>
      <c r="D17" s="78"/>
      <c r="E17" s="78"/>
      <c r="F17" s="78">
        <v>100</v>
      </c>
      <c r="G17" s="79">
        <f t="shared" si="1"/>
        <v>100</v>
      </c>
      <c r="H17" s="78"/>
      <c r="I17" s="78">
        <v>100</v>
      </c>
      <c r="J17" s="78"/>
      <c r="K17" s="79">
        <f t="shared" si="2"/>
        <v>100</v>
      </c>
      <c r="L17" s="78"/>
      <c r="M17" s="78"/>
      <c r="N17" s="78">
        <v>530</v>
      </c>
      <c r="O17" s="79">
        <f t="shared" si="3"/>
        <v>530</v>
      </c>
      <c r="P17" s="78"/>
      <c r="Q17" s="78">
        <v>30</v>
      </c>
      <c r="R17" s="78"/>
      <c r="S17" s="79">
        <f t="shared" si="4"/>
        <v>30</v>
      </c>
    </row>
    <row r="18" spans="1:19">
      <c r="A18" s="81" t="s">
        <v>15</v>
      </c>
      <c r="B18" s="81" t="s">
        <v>0</v>
      </c>
      <c r="C18" s="77">
        <f t="shared" si="0"/>
        <v>71</v>
      </c>
      <c r="D18" s="78"/>
      <c r="E18" s="78">
        <v>7</v>
      </c>
      <c r="F18" s="78">
        <v>3</v>
      </c>
      <c r="G18" s="79">
        <f t="shared" si="1"/>
        <v>10</v>
      </c>
      <c r="H18" s="78">
        <v>5</v>
      </c>
      <c r="I18" s="78"/>
      <c r="J18" s="78">
        <v>5</v>
      </c>
      <c r="K18" s="79">
        <f t="shared" si="2"/>
        <v>10</v>
      </c>
      <c r="L18" s="78">
        <v>7</v>
      </c>
      <c r="M18" s="78">
        <v>7</v>
      </c>
      <c r="N18" s="78"/>
      <c r="O18" s="79">
        <f t="shared" si="3"/>
        <v>14</v>
      </c>
      <c r="P18" s="78">
        <v>7</v>
      </c>
      <c r="Q18" s="78">
        <v>5</v>
      </c>
      <c r="R18" s="78">
        <v>25</v>
      </c>
      <c r="S18" s="79">
        <f t="shared" si="4"/>
        <v>37</v>
      </c>
    </row>
    <row r="19" spans="1:19">
      <c r="A19" s="76" t="s">
        <v>1</v>
      </c>
      <c r="B19" s="76" t="s">
        <v>7</v>
      </c>
      <c r="C19" s="77">
        <f t="shared" si="0"/>
        <v>4870</v>
      </c>
      <c r="D19" s="78"/>
      <c r="E19" s="78">
        <v>500</v>
      </c>
      <c r="F19" s="78">
        <v>200</v>
      </c>
      <c r="G19" s="79">
        <f t="shared" si="1"/>
        <v>700</v>
      </c>
      <c r="H19" s="78">
        <v>300</v>
      </c>
      <c r="I19" s="78"/>
      <c r="J19" s="78">
        <v>300</v>
      </c>
      <c r="K19" s="79">
        <f t="shared" si="2"/>
        <v>600</v>
      </c>
      <c r="L19" s="78">
        <v>510</v>
      </c>
      <c r="M19" s="78">
        <v>510</v>
      </c>
      <c r="N19" s="78"/>
      <c r="O19" s="79">
        <f t="shared" si="3"/>
        <v>1020</v>
      </c>
      <c r="P19" s="78">
        <v>510</v>
      </c>
      <c r="Q19" s="78">
        <v>340</v>
      </c>
      <c r="R19" s="78">
        <v>1700</v>
      </c>
      <c r="S19" s="79">
        <f t="shared" si="4"/>
        <v>2550</v>
      </c>
    </row>
    <row r="20" spans="1:19">
      <c r="A20" s="76" t="s">
        <v>2</v>
      </c>
      <c r="B20" s="76" t="s">
        <v>7</v>
      </c>
      <c r="C20" s="77">
        <f t="shared" si="0"/>
        <v>4810</v>
      </c>
      <c r="D20" s="78"/>
      <c r="E20" s="78">
        <v>500</v>
      </c>
      <c r="F20" s="78">
        <v>200</v>
      </c>
      <c r="G20" s="79">
        <f t="shared" si="1"/>
        <v>700</v>
      </c>
      <c r="H20" s="78">
        <v>300</v>
      </c>
      <c r="I20" s="78"/>
      <c r="J20" s="78">
        <v>300</v>
      </c>
      <c r="K20" s="79">
        <f t="shared" si="2"/>
        <v>600</v>
      </c>
      <c r="L20" s="78">
        <v>500</v>
      </c>
      <c r="M20" s="78">
        <v>500</v>
      </c>
      <c r="N20" s="78"/>
      <c r="O20" s="79">
        <f t="shared" si="3"/>
        <v>1000</v>
      </c>
      <c r="P20" s="78">
        <v>500</v>
      </c>
      <c r="Q20" s="78">
        <v>320</v>
      </c>
      <c r="R20" s="78">
        <v>1690</v>
      </c>
      <c r="S20" s="79">
        <f t="shared" si="4"/>
        <v>2510</v>
      </c>
    </row>
    <row r="21" spans="1:19">
      <c r="A21" s="76" t="s">
        <v>3</v>
      </c>
      <c r="B21" s="76" t="s">
        <v>7</v>
      </c>
      <c r="C21" s="77">
        <f t="shared" si="0"/>
        <v>2370</v>
      </c>
      <c r="D21" s="78"/>
      <c r="E21" s="78">
        <v>230</v>
      </c>
      <c r="F21" s="78">
        <v>100</v>
      </c>
      <c r="G21" s="79">
        <f t="shared" si="1"/>
        <v>330</v>
      </c>
      <c r="H21" s="78">
        <v>150</v>
      </c>
      <c r="I21" s="78"/>
      <c r="J21" s="78">
        <v>150</v>
      </c>
      <c r="K21" s="79">
        <f t="shared" si="2"/>
        <v>300</v>
      </c>
      <c r="L21" s="78">
        <v>250</v>
      </c>
      <c r="M21" s="78">
        <v>250</v>
      </c>
      <c r="N21" s="78"/>
      <c r="O21" s="79">
        <f t="shared" si="3"/>
        <v>500</v>
      </c>
      <c r="P21" s="78">
        <v>250</v>
      </c>
      <c r="Q21" s="78">
        <v>170</v>
      </c>
      <c r="R21" s="78">
        <v>820</v>
      </c>
      <c r="S21" s="79">
        <f t="shared" si="4"/>
        <v>1240</v>
      </c>
    </row>
    <row r="22" spans="1:19">
      <c r="A22" s="81" t="s">
        <v>5</v>
      </c>
      <c r="B22" s="81" t="s">
        <v>0</v>
      </c>
      <c r="C22" s="77">
        <f t="shared" si="0"/>
        <v>5</v>
      </c>
      <c r="D22" s="78"/>
      <c r="E22" s="78"/>
      <c r="F22" s="78"/>
      <c r="G22" s="79">
        <f t="shared" si="1"/>
        <v>0</v>
      </c>
      <c r="H22" s="78"/>
      <c r="I22" s="78">
        <v>5</v>
      </c>
      <c r="J22" s="78"/>
      <c r="K22" s="79">
        <f t="shared" si="2"/>
        <v>5</v>
      </c>
      <c r="L22" s="78"/>
      <c r="M22" s="78"/>
      <c r="N22" s="78"/>
      <c r="O22" s="79">
        <f>SUM(L22:N22)</f>
        <v>0</v>
      </c>
      <c r="P22" s="78"/>
      <c r="Q22" s="78"/>
      <c r="R22" s="78"/>
      <c r="S22" s="79">
        <f t="shared" si="4"/>
        <v>0</v>
      </c>
    </row>
    <row r="23" spans="1:19">
      <c r="A23" s="82" t="s">
        <v>1</v>
      </c>
      <c r="B23" s="76" t="s">
        <v>7</v>
      </c>
      <c r="C23" s="77">
        <f t="shared" si="0"/>
        <v>75</v>
      </c>
      <c r="D23" s="78"/>
      <c r="E23" s="78"/>
      <c r="F23" s="78"/>
      <c r="G23" s="79">
        <f t="shared" si="1"/>
        <v>0</v>
      </c>
      <c r="H23" s="78"/>
      <c r="I23" s="78">
        <v>75</v>
      </c>
      <c r="J23" s="78"/>
      <c r="K23" s="79">
        <f t="shared" si="2"/>
        <v>75</v>
      </c>
      <c r="L23" s="78"/>
      <c r="M23" s="78"/>
      <c r="N23" s="78"/>
      <c r="O23" s="79">
        <f>SUM(L23:N23)</f>
        <v>0</v>
      </c>
      <c r="P23" s="78"/>
      <c r="Q23" s="78"/>
      <c r="R23" s="78"/>
      <c r="S23" s="79">
        <f t="shared" si="4"/>
        <v>0</v>
      </c>
    </row>
    <row r="24" spans="1:19">
      <c r="A24" s="82" t="s">
        <v>2</v>
      </c>
      <c r="B24" s="76" t="s">
        <v>7</v>
      </c>
      <c r="C24" s="77">
        <f t="shared" si="0"/>
        <v>75</v>
      </c>
      <c r="D24" s="78"/>
      <c r="E24" s="78"/>
      <c r="F24" s="78"/>
      <c r="G24" s="79">
        <f t="shared" si="1"/>
        <v>0</v>
      </c>
      <c r="H24" s="78"/>
      <c r="I24" s="78">
        <v>75</v>
      </c>
      <c r="J24" s="78"/>
      <c r="K24" s="79">
        <f t="shared" si="2"/>
        <v>75</v>
      </c>
      <c r="L24" s="78"/>
      <c r="M24" s="78"/>
      <c r="N24" s="78"/>
      <c r="O24" s="79">
        <f>SUM(L24:N24)</f>
        <v>0</v>
      </c>
      <c r="P24" s="78"/>
      <c r="Q24" s="78"/>
      <c r="R24" s="78"/>
      <c r="S24" s="79">
        <f t="shared" si="4"/>
        <v>0</v>
      </c>
    </row>
    <row r="25" spans="1:19">
      <c r="A25" s="76" t="s">
        <v>3</v>
      </c>
      <c r="B25" s="76" t="s">
        <v>7</v>
      </c>
      <c r="C25" s="77">
        <f t="shared" si="0"/>
        <v>15</v>
      </c>
      <c r="D25" s="78"/>
      <c r="E25" s="78"/>
      <c r="F25" s="78"/>
      <c r="G25" s="79">
        <f t="shared" si="1"/>
        <v>0</v>
      </c>
      <c r="H25" s="78"/>
      <c r="I25" s="78">
        <v>15</v>
      </c>
      <c r="J25" s="78"/>
      <c r="K25" s="79">
        <f t="shared" si="2"/>
        <v>15</v>
      </c>
      <c r="L25" s="78"/>
      <c r="M25" s="78"/>
      <c r="N25" s="78"/>
      <c r="O25" s="79">
        <f>SUM(L25:N25)</f>
        <v>0</v>
      </c>
      <c r="P25" s="78"/>
      <c r="Q25" s="78"/>
      <c r="R25" s="78"/>
      <c r="S25" s="79">
        <f t="shared" si="4"/>
        <v>0</v>
      </c>
    </row>
    <row r="26" spans="1:19">
      <c r="A26" s="75" t="s">
        <v>23</v>
      </c>
      <c r="B26" s="81" t="s">
        <v>0</v>
      </c>
      <c r="C26" s="77">
        <f t="shared" si="0"/>
        <v>168</v>
      </c>
      <c r="D26" s="78">
        <f t="shared" ref="D26:S29" si="5">D6+D10+D14+D18+D22</f>
        <v>0</v>
      </c>
      <c r="E26" s="78">
        <f t="shared" si="5"/>
        <v>7</v>
      </c>
      <c r="F26" s="78">
        <f t="shared" si="5"/>
        <v>10</v>
      </c>
      <c r="G26" s="83">
        <f t="shared" si="5"/>
        <v>17</v>
      </c>
      <c r="H26" s="78">
        <f t="shared" si="5"/>
        <v>7</v>
      </c>
      <c r="I26" s="78">
        <f t="shared" si="5"/>
        <v>18</v>
      </c>
      <c r="J26" s="78">
        <f t="shared" si="5"/>
        <v>12</v>
      </c>
      <c r="K26" s="83">
        <f t="shared" si="5"/>
        <v>37</v>
      </c>
      <c r="L26" s="78">
        <f t="shared" si="5"/>
        <v>11</v>
      </c>
      <c r="M26" s="78">
        <f t="shared" si="5"/>
        <v>12</v>
      </c>
      <c r="N26" s="78">
        <f t="shared" si="5"/>
        <v>45</v>
      </c>
      <c r="O26" s="83">
        <f t="shared" si="5"/>
        <v>68</v>
      </c>
      <c r="P26" s="78">
        <f t="shared" si="5"/>
        <v>13</v>
      </c>
      <c r="Q26" s="78">
        <f t="shared" si="5"/>
        <v>8</v>
      </c>
      <c r="R26" s="78">
        <f t="shared" si="5"/>
        <v>25</v>
      </c>
      <c r="S26" s="83">
        <f t="shared" si="5"/>
        <v>46</v>
      </c>
    </row>
    <row r="27" spans="1:19">
      <c r="A27" s="76" t="s">
        <v>1</v>
      </c>
      <c r="B27" s="76" t="s">
        <v>7</v>
      </c>
      <c r="C27" s="77">
        <f t="shared" si="0"/>
        <v>6940</v>
      </c>
      <c r="D27" s="78">
        <f t="shared" si="5"/>
        <v>0</v>
      </c>
      <c r="E27" s="78">
        <f t="shared" si="5"/>
        <v>500</v>
      </c>
      <c r="F27" s="78">
        <f t="shared" si="5"/>
        <v>420</v>
      </c>
      <c r="G27" s="83">
        <f t="shared" si="5"/>
        <v>920</v>
      </c>
      <c r="H27" s="78">
        <f t="shared" si="5"/>
        <v>308</v>
      </c>
      <c r="I27" s="78">
        <f t="shared" si="5"/>
        <v>349</v>
      </c>
      <c r="J27" s="78">
        <f t="shared" si="5"/>
        <v>328</v>
      </c>
      <c r="K27" s="83">
        <f t="shared" si="5"/>
        <v>985</v>
      </c>
      <c r="L27" s="78">
        <f t="shared" si="5"/>
        <v>526</v>
      </c>
      <c r="M27" s="78">
        <f t="shared" si="5"/>
        <v>530</v>
      </c>
      <c r="N27" s="78">
        <f t="shared" si="5"/>
        <v>1305</v>
      </c>
      <c r="O27" s="83">
        <f t="shared" si="5"/>
        <v>2361</v>
      </c>
      <c r="P27" s="78">
        <f t="shared" si="5"/>
        <v>534</v>
      </c>
      <c r="Q27" s="78">
        <f t="shared" si="5"/>
        <v>440</v>
      </c>
      <c r="R27" s="78">
        <f t="shared" si="5"/>
        <v>1700</v>
      </c>
      <c r="S27" s="83">
        <f t="shared" si="5"/>
        <v>2674</v>
      </c>
    </row>
    <row r="28" spans="1:19">
      <c r="A28" s="76" t="s">
        <v>2</v>
      </c>
      <c r="B28" s="76" t="s">
        <v>7</v>
      </c>
      <c r="C28" s="77">
        <f t="shared" si="0"/>
        <v>6565</v>
      </c>
      <c r="D28" s="78">
        <f t="shared" si="5"/>
        <v>0</v>
      </c>
      <c r="E28" s="78">
        <f t="shared" si="5"/>
        <v>500</v>
      </c>
      <c r="F28" s="78">
        <f t="shared" si="5"/>
        <v>400</v>
      </c>
      <c r="G28" s="83">
        <f t="shared" si="5"/>
        <v>900</v>
      </c>
      <c r="H28" s="78">
        <f t="shared" si="5"/>
        <v>300</v>
      </c>
      <c r="I28" s="78">
        <f t="shared" si="5"/>
        <v>295</v>
      </c>
      <c r="J28" s="78">
        <f t="shared" si="5"/>
        <v>300</v>
      </c>
      <c r="K28" s="83">
        <f t="shared" si="5"/>
        <v>895</v>
      </c>
      <c r="L28" s="78">
        <f t="shared" si="5"/>
        <v>500</v>
      </c>
      <c r="M28" s="78">
        <f t="shared" si="5"/>
        <v>500</v>
      </c>
      <c r="N28" s="78">
        <f t="shared" si="5"/>
        <v>1160</v>
      </c>
      <c r="O28" s="83">
        <f t="shared" si="5"/>
        <v>2160</v>
      </c>
      <c r="P28" s="78">
        <f t="shared" si="5"/>
        <v>500</v>
      </c>
      <c r="Q28" s="78">
        <f t="shared" si="5"/>
        <v>420</v>
      </c>
      <c r="R28" s="78">
        <f t="shared" si="5"/>
        <v>1690</v>
      </c>
      <c r="S28" s="83">
        <f t="shared" si="5"/>
        <v>2610</v>
      </c>
    </row>
    <row r="29" spans="1:19">
      <c r="A29" s="76" t="s">
        <v>3</v>
      </c>
      <c r="B29" s="76" t="s">
        <v>7</v>
      </c>
      <c r="C29" s="77">
        <f t="shared" si="0"/>
        <v>3145</v>
      </c>
      <c r="D29" s="78">
        <f t="shared" si="5"/>
        <v>0</v>
      </c>
      <c r="E29" s="78">
        <f t="shared" si="5"/>
        <v>230</v>
      </c>
      <c r="F29" s="78">
        <f t="shared" si="5"/>
        <v>200</v>
      </c>
      <c r="G29" s="83">
        <f t="shared" si="5"/>
        <v>430</v>
      </c>
      <c r="H29" s="78">
        <f t="shared" si="5"/>
        <v>150</v>
      </c>
      <c r="I29" s="78">
        <f t="shared" si="5"/>
        <v>115</v>
      </c>
      <c r="J29" s="78">
        <f t="shared" si="5"/>
        <v>150</v>
      </c>
      <c r="K29" s="83">
        <f t="shared" si="5"/>
        <v>415</v>
      </c>
      <c r="L29" s="78">
        <f t="shared" si="5"/>
        <v>250</v>
      </c>
      <c r="M29" s="78">
        <f t="shared" si="5"/>
        <v>250</v>
      </c>
      <c r="N29" s="78">
        <f t="shared" si="5"/>
        <v>530</v>
      </c>
      <c r="O29" s="83">
        <f t="shared" si="5"/>
        <v>1030</v>
      </c>
      <c r="P29" s="78">
        <f t="shared" si="5"/>
        <v>250</v>
      </c>
      <c r="Q29" s="78">
        <f t="shared" si="5"/>
        <v>200</v>
      </c>
      <c r="R29" s="78">
        <f t="shared" si="5"/>
        <v>820</v>
      </c>
      <c r="S29" s="83">
        <f t="shared" si="5"/>
        <v>1270</v>
      </c>
    </row>
    <row r="30" spans="1:19">
      <c r="A30" s="75" t="s">
        <v>100</v>
      </c>
      <c r="B30" s="81" t="s">
        <v>0</v>
      </c>
      <c r="C30" s="84">
        <f t="shared" si="0"/>
        <v>51</v>
      </c>
      <c r="D30" s="78"/>
      <c r="E30" s="78"/>
      <c r="F30" s="78"/>
      <c r="G30" s="85">
        <f>F30+E30+D30</f>
        <v>0</v>
      </c>
      <c r="H30" s="78"/>
      <c r="I30" s="78"/>
      <c r="J30" s="78"/>
      <c r="K30" s="86">
        <f>J30+I30+H30</f>
        <v>0</v>
      </c>
      <c r="L30" s="78"/>
      <c r="M30" s="78"/>
      <c r="N30" s="78">
        <v>33</v>
      </c>
      <c r="O30" s="86">
        <f>N30+M30+L30</f>
        <v>33</v>
      </c>
      <c r="P30" s="78"/>
      <c r="Q30" s="78"/>
      <c r="R30" s="78">
        <v>18</v>
      </c>
      <c r="S30" s="86">
        <f>R30+Q30+P30</f>
        <v>18</v>
      </c>
    </row>
    <row r="31" spans="1:19">
      <c r="A31" s="76" t="s">
        <v>1</v>
      </c>
      <c r="B31" s="76" t="s">
        <v>7</v>
      </c>
      <c r="C31" s="84">
        <f t="shared" si="0"/>
        <v>2240</v>
      </c>
      <c r="D31" s="78"/>
      <c r="E31" s="78"/>
      <c r="F31" s="78"/>
      <c r="G31" s="85">
        <f>F31+E31+D31</f>
        <v>0</v>
      </c>
      <c r="H31" s="78"/>
      <c r="I31" s="78"/>
      <c r="J31" s="78"/>
      <c r="K31" s="86">
        <f>J31+I31+H31</f>
        <v>0</v>
      </c>
      <c r="L31" s="78"/>
      <c r="M31" s="78"/>
      <c r="N31" s="78">
        <v>1050</v>
      </c>
      <c r="O31" s="86">
        <f>N31+M31+L31</f>
        <v>1050</v>
      </c>
      <c r="P31" s="78"/>
      <c r="Q31" s="78"/>
      <c r="R31" s="78">
        <v>1190</v>
      </c>
      <c r="S31" s="86">
        <f>R31+Q31+P31</f>
        <v>1190</v>
      </c>
    </row>
    <row r="32" spans="1:19">
      <c r="A32" s="76" t="s">
        <v>2</v>
      </c>
      <c r="B32" s="76" t="s">
        <v>7</v>
      </c>
      <c r="C32" s="84">
        <f t="shared" si="0"/>
        <v>2155</v>
      </c>
      <c r="D32" s="78"/>
      <c r="E32" s="78"/>
      <c r="F32" s="78"/>
      <c r="G32" s="85">
        <f>F32+E32+D32</f>
        <v>0</v>
      </c>
      <c r="H32" s="78"/>
      <c r="I32" s="78"/>
      <c r="J32" s="78"/>
      <c r="K32" s="86">
        <f>J32+I32+H32</f>
        <v>0</v>
      </c>
      <c r="L32" s="78"/>
      <c r="M32" s="78"/>
      <c r="N32" s="78">
        <v>965</v>
      </c>
      <c r="O32" s="86">
        <f>N32+M32+L32</f>
        <v>965</v>
      </c>
      <c r="P32" s="78"/>
      <c r="Q32" s="78"/>
      <c r="R32" s="78">
        <v>1190</v>
      </c>
      <c r="S32" s="86">
        <f>R32+Q32+P32</f>
        <v>1190</v>
      </c>
    </row>
    <row r="33" spans="1:19">
      <c r="A33" s="76" t="s">
        <v>3</v>
      </c>
      <c r="B33" s="76" t="s">
        <v>7</v>
      </c>
      <c r="C33" s="84">
        <f t="shared" si="0"/>
        <v>1030</v>
      </c>
      <c r="D33" s="78"/>
      <c r="E33" s="78"/>
      <c r="F33" s="78"/>
      <c r="G33" s="85">
        <f>F33+E33+D33</f>
        <v>0</v>
      </c>
      <c r="H33" s="78"/>
      <c r="I33" s="78"/>
      <c r="J33" s="78"/>
      <c r="K33" s="86">
        <f>J33+I33+H33</f>
        <v>0</v>
      </c>
      <c r="L33" s="78"/>
      <c r="M33" s="78"/>
      <c r="N33" s="78">
        <v>450</v>
      </c>
      <c r="O33" s="86">
        <f>N33+M33+L33</f>
        <v>450</v>
      </c>
      <c r="P33" s="78"/>
      <c r="Q33" s="78"/>
      <c r="R33" s="78">
        <v>580</v>
      </c>
      <c r="S33" s="86">
        <f>R33+Q33+P33</f>
        <v>580</v>
      </c>
    </row>
    <row r="34" spans="1:19">
      <c r="A34" s="81" t="s">
        <v>9</v>
      </c>
      <c r="B34" s="81" t="s">
        <v>0</v>
      </c>
      <c r="C34" s="84">
        <f t="shared" si="0"/>
        <v>69</v>
      </c>
      <c r="D34" s="78">
        <v>2</v>
      </c>
      <c r="E34" s="78">
        <v>2</v>
      </c>
      <c r="F34" s="78">
        <v>3</v>
      </c>
      <c r="G34" s="79">
        <f t="shared" si="1"/>
        <v>7</v>
      </c>
      <c r="H34" s="78">
        <v>11</v>
      </c>
      <c r="I34" s="78">
        <v>7</v>
      </c>
      <c r="J34" s="78">
        <v>4</v>
      </c>
      <c r="K34" s="79">
        <f t="shared" si="2"/>
        <v>22</v>
      </c>
      <c r="L34" s="78">
        <v>4</v>
      </c>
      <c r="M34" s="78">
        <v>5</v>
      </c>
      <c r="N34" s="78">
        <v>13</v>
      </c>
      <c r="O34" s="79">
        <f t="shared" si="3"/>
        <v>22</v>
      </c>
      <c r="P34" s="78">
        <v>6</v>
      </c>
      <c r="Q34" s="78">
        <v>6</v>
      </c>
      <c r="R34" s="78">
        <v>6</v>
      </c>
      <c r="S34" s="79">
        <f t="shared" si="4"/>
        <v>18</v>
      </c>
    </row>
    <row r="35" spans="1:19">
      <c r="A35" s="76" t="s">
        <v>1</v>
      </c>
      <c r="B35" s="76" t="s">
        <v>7</v>
      </c>
      <c r="C35" s="84">
        <f t="shared" si="0"/>
        <v>15700</v>
      </c>
      <c r="D35" s="78">
        <v>450</v>
      </c>
      <c r="E35" s="78">
        <v>450</v>
      </c>
      <c r="F35" s="78">
        <v>700</v>
      </c>
      <c r="G35" s="79">
        <f t="shared" si="1"/>
        <v>1600</v>
      </c>
      <c r="H35" s="78">
        <v>2500</v>
      </c>
      <c r="I35" s="78">
        <v>1700</v>
      </c>
      <c r="J35" s="78">
        <v>900</v>
      </c>
      <c r="K35" s="79">
        <f t="shared" si="2"/>
        <v>5100</v>
      </c>
      <c r="L35" s="78">
        <v>900</v>
      </c>
      <c r="M35" s="78">
        <v>1050</v>
      </c>
      <c r="N35" s="78">
        <v>3050</v>
      </c>
      <c r="O35" s="79">
        <f t="shared" si="3"/>
        <v>5000</v>
      </c>
      <c r="P35" s="78">
        <v>1300</v>
      </c>
      <c r="Q35" s="78">
        <v>1300</v>
      </c>
      <c r="R35" s="78">
        <v>1400</v>
      </c>
      <c r="S35" s="79">
        <f t="shared" si="4"/>
        <v>4000</v>
      </c>
    </row>
    <row r="36" spans="1:19">
      <c r="A36" s="76" t="s">
        <v>2</v>
      </c>
      <c r="B36" s="76" t="s">
        <v>7</v>
      </c>
      <c r="C36" s="84">
        <f t="shared" si="0"/>
        <v>15700</v>
      </c>
      <c r="D36" s="78">
        <v>450</v>
      </c>
      <c r="E36" s="78">
        <v>450</v>
      </c>
      <c r="F36" s="78">
        <v>700</v>
      </c>
      <c r="G36" s="79">
        <f t="shared" si="1"/>
        <v>1600</v>
      </c>
      <c r="H36" s="78">
        <v>2500</v>
      </c>
      <c r="I36" s="78">
        <v>1700</v>
      </c>
      <c r="J36" s="78">
        <v>900</v>
      </c>
      <c r="K36" s="79">
        <f t="shared" si="2"/>
        <v>5100</v>
      </c>
      <c r="L36" s="78">
        <v>900</v>
      </c>
      <c r="M36" s="78">
        <v>1050</v>
      </c>
      <c r="N36" s="78">
        <v>3050</v>
      </c>
      <c r="O36" s="79">
        <f t="shared" si="3"/>
        <v>5000</v>
      </c>
      <c r="P36" s="78">
        <v>1300</v>
      </c>
      <c r="Q36" s="78">
        <v>1300</v>
      </c>
      <c r="R36" s="78">
        <v>1400</v>
      </c>
      <c r="S36" s="79">
        <f t="shared" si="4"/>
        <v>4000</v>
      </c>
    </row>
    <row r="37" spans="1:19">
      <c r="A37" s="76" t="s">
        <v>3</v>
      </c>
      <c r="B37" s="76" t="s">
        <v>7</v>
      </c>
      <c r="C37" s="84">
        <f t="shared" si="0"/>
        <v>8520</v>
      </c>
      <c r="D37" s="78">
        <v>230</v>
      </c>
      <c r="E37" s="78">
        <v>230</v>
      </c>
      <c r="F37" s="78">
        <v>350</v>
      </c>
      <c r="G37" s="79">
        <f t="shared" si="1"/>
        <v>810</v>
      </c>
      <c r="H37" s="78">
        <v>1300</v>
      </c>
      <c r="I37" s="78">
        <v>950</v>
      </c>
      <c r="J37" s="78">
        <v>470</v>
      </c>
      <c r="K37" s="79">
        <f t="shared" si="2"/>
        <v>2720</v>
      </c>
      <c r="L37" s="78">
        <v>470</v>
      </c>
      <c r="M37" s="78">
        <v>600</v>
      </c>
      <c r="N37" s="78">
        <v>1700</v>
      </c>
      <c r="O37" s="79">
        <f t="shared" si="3"/>
        <v>2770</v>
      </c>
      <c r="P37" s="78">
        <v>740</v>
      </c>
      <c r="Q37" s="78">
        <v>740</v>
      </c>
      <c r="R37" s="78">
        <v>740</v>
      </c>
      <c r="S37" s="79">
        <f t="shared" si="4"/>
        <v>2220</v>
      </c>
    </row>
    <row r="38" spans="1:19">
      <c r="A38" s="81" t="s">
        <v>101</v>
      </c>
      <c r="B38" s="81" t="s">
        <v>0</v>
      </c>
      <c r="C38" s="77">
        <f t="shared" si="0"/>
        <v>10</v>
      </c>
      <c r="D38" s="78"/>
      <c r="E38" s="78"/>
      <c r="F38" s="78"/>
      <c r="G38" s="79">
        <f t="shared" si="1"/>
        <v>0</v>
      </c>
      <c r="H38" s="78"/>
      <c r="I38" s="78"/>
      <c r="J38" s="78"/>
      <c r="K38" s="79">
        <f t="shared" si="2"/>
        <v>0</v>
      </c>
      <c r="L38" s="78"/>
      <c r="M38" s="78"/>
      <c r="N38" s="78"/>
      <c r="O38" s="79">
        <f t="shared" si="3"/>
        <v>0</v>
      </c>
      <c r="P38" s="78">
        <v>10</v>
      </c>
      <c r="Q38" s="78"/>
      <c r="R38" s="78"/>
      <c r="S38" s="79">
        <f t="shared" si="4"/>
        <v>10</v>
      </c>
    </row>
    <row r="39" spans="1:19">
      <c r="A39" s="76" t="s">
        <v>1</v>
      </c>
      <c r="B39" s="76" t="s">
        <v>7</v>
      </c>
      <c r="C39" s="77">
        <f t="shared" si="0"/>
        <v>105</v>
      </c>
      <c r="D39" s="78"/>
      <c r="E39" s="78"/>
      <c r="F39" s="78"/>
      <c r="G39" s="79">
        <f t="shared" si="1"/>
        <v>0</v>
      </c>
      <c r="H39" s="78"/>
      <c r="I39" s="78"/>
      <c r="J39" s="78"/>
      <c r="K39" s="79">
        <f t="shared" si="2"/>
        <v>0</v>
      </c>
      <c r="L39" s="78"/>
      <c r="M39" s="78"/>
      <c r="N39" s="78"/>
      <c r="O39" s="79">
        <f t="shared" si="3"/>
        <v>0</v>
      </c>
      <c r="P39" s="78">
        <v>105</v>
      </c>
      <c r="Q39" s="78"/>
      <c r="R39" s="78"/>
      <c r="S39" s="79">
        <f t="shared" si="4"/>
        <v>105</v>
      </c>
    </row>
    <row r="40" spans="1:19">
      <c r="A40" s="82" t="s">
        <v>2</v>
      </c>
      <c r="B40" s="76" t="s">
        <v>7</v>
      </c>
      <c r="C40" s="77">
        <f t="shared" si="0"/>
        <v>65</v>
      </c>
      <c r="D40" s="78"/>
      <c r="E40" s="78"/>
      <c r="F40" s="78"/>
      <c r="G40" s="79">
        <f t="shared" si="1"/>
        <v>0</v>
      </c>
      <c r="H40" s="78"/>
      <c r="I40" s="78"/>
      <c r="J40" s="78"/>
      <c r="K40" s="79">
        <f t="shared" si="2"/>
        <v>0</v>
      </c>
      <c r="L40" s="78"/>
      <c r="M40" s="78"/>
      <c r="N40" s="78"/>
      <c r="O40" s="79">
        <f t="shared" si="3"/>
        <v>0</v>
      </c>
      <c r="P40" s="78">
        <v>65</v>
      </c>
      <c r="Q40" s="78"/>
      <c r="R40" s="78"/>
      <c r="S40" s="79">
        <f t="shared" si="4"/>
        <v>65</v>
      </c>
    </row>
    <row r="41" spans="1:19">
      <c r="A41" s="76" t="s">
        <v>3</v>
      </c>
      <c r="B41" s="76" t="s">
        <v>7</v>
      </c>
      <c r="C41" s="77">
        <f t="shared" si="0"/>
        <v>0</v>
      </c>
      <c r="D41" s="78"/>
      <c r="E41" s="78"/>
      <c r="F41" s="78"/>
      <c r="G41" s="79">
        <f t="shared" si="1"/>
        <v>0</v>
      </c>
      <c r="H41" s="78"/>
      <c r="I41" s="78"/>
      <c r="J41" s="78"/>
      <c r="K41" s="79">
        <f t="shared" si="2"/>
        <v>0</v>
      </c>
      <c r="L41" s="78"/>
      <c r="M41" s="78"/>
      <c r="N41" s="78"/>
      <c r="O41" s="79">
        <f t="shared" si="3"/>
        <v>0</v>
      </c>
      <c r="P41" s="78"/>
      <c r="Q41" s="78"/>
      <c r="R41" s="78"/>
      <c r="S41" s="79">
        <f t="shared" si="4"/>
        <v>0</v>
      </c>
    </row>
    <row r="42" spans="1:19">
      <c r="A42" s="87" t="s">
        <v>102</v>
      </c>
      <c r="B42" s="87" t="s">
        <v>7</v>
      </c>
      <c r="C42" s="77">
        <f t="shared" si="0"/>
        <v>0</v>
      </c>
      <c r="D42" s="78"/>
      <c r="E42" s="78"/>
      <c r="F42" s="78"/>
      <c r="G42" s="79">
        <f t="shared" si="1"/>
        <v>0</v>
      </c>
      <c r="H42" s="78"/>
      <c r="I42" s="78"/>
      <c r="J42" s="78"/>
      <c r="K42" s="79">
        <f t="shared" si="2"/>
        <v>0</v>
      </c>
      <c r="L42" s="78"/>
      <c r="M42" s="78"/>
      <c r="N42" s="78"/>
      <c r="O42" s="79">
        <f t="shared" si="3"/>
        <v>0</v>
      </c>
      <c r="P42" s="78"/>
      <c r="Q42" s="78"/>
      <c r="R42" s="78"/>
      <c r="S42" s="79">
        <f t="shared" si="4"/>
        <v>0</v>
      </c>
    </row>
    <row r="43" spans="1:19">
      <c r="A43" s="81" t="s">
        <v>103</v>
      </c>
      <c r="B43" s="81" t="s">
        <v>6</v>
      </c>
      <c r="C43" s="77">
        <f t="shared" si="0"/>
        <v>6</v>
      </c>
      <c r="D43" s="78"/>
      <c r="E43" s="78"/>
      <c r="F43" s="78">
        <v>3</v>
      </c>
      <c r="G43" s="79">
        <f t="shared" si="1"/>
        <v>3</v>
      </c>
      <c r="H43" s="78"/>
      <c r="I43" s="78"/>
      <c r="J43" s="78">
        <v>3</v>
      </c>
      <c r="K43" s="79">
        <f t="shared" si="2"/>
        <v>3</v>
      </c>
      <c r="L43" s="78"/>
      <c r="M43" s="78"/>
      <c r="N43" s="78"/>
      <c r="O43" s="79">
        <f t="shared" si="3"/>
        <v>0</v>
      </c>
      <c r="P43" s="78"/>
      <c r="Q43" s="78"/>
      <c r="R43" s="78"/>
      <c r="S43" s="79">
        <f t="shared" si="4"/>
        <v>0</v>
      </c>
    </row>
    <row r="44" spans="1:19">
      <c r="A44" s="76" t="s">
        <v>1</v>
      </c>
      <c r="B44" s="76" t="s">
        <v>7</v>
      </c>
      <c r="C44" s="77">
        <f t="shared" si="0"/>
        <v>50</v>
      </c>
      <c r="D44" s="78"/>
      <c r="E44" s="78"/>
      <c r="F44" s="78">
        <v>25</v>
      </c>
      <c r="G44" s="79">
        <f t="shared" si="1"/>
        <v>25</v>
      </c>
      <c r="H44" s="78"/>
      <c r="I44" s="78"/>
      <c r="J44" s="78">
        <v>25</v>
      </c>
      <c r="K44" s="79">
        <f t="shared" si="2"/>
        <v>25</v>
      </c>
      <c r="L44" s="78"/>
      <c r="M44" s="78"/>
      <c r="N44" s="78"/>
      <c r="O44" s="79">
        <f t="shared" si="3"/>
        <v>0</v>
      </c>
      <c r="P44" s="78"/>
      <c r="Q44" s="78"/>
      <c r="R44" s="78"/>
      <c r="S44" s="79">
        <f t="shared" si="4"/>
        <v>0</v>
      </c>
    </row>
    <row r="45" spans="1:19">
      <c r="A45" s="76" t="s">
        <v>2</v>
      </c>
      <c r="B45" s="76" t="s">
        <v>7</v>
      </c>
      <c r="C45" s="77">
        <f t="shared" si="0"/>
        <v>0</v>
      </c>
      <c r="D45" s="78"/>
      <c r="E45" s="78"/>
      <c r="F45" s="78"/>
      <c r="G45" s="79">
        <f t="shared" si="1"/>
        <v>0</v>
      </c>
      <c r="H45" s="78"/>
      <c r="I45" s="78"/>
      <c r="J45" s="78"/>
      <c r="K45" s="79">
        <f t="shared" si="2"/>
        <v>0</v>
      </c>
      <c r="L45" s="78"/>
      <c r="M45" s="78"/>
      <c r="N45" s="78"/>
      <c r="O45" s="79">
        <f t="shared" si="3"/>
        <v>0</v>
      </c>
      <c r="P45" s="78"/>
      <c r="Q45" s="78"/>
      <c r="R45" s="78"/>
      <c r="S45" s="79">
        <f t="shared" si="4"/>
        <v>0</v>
      </c>
    </row>
    <row r="46" spans="1:19">
      <c r="A46" s="76" t="s">
        <v>3</v>
      </c>
      <c r="B46" s="76" t="s">
        <v>7</v>
      </c>
      <c r="C46" s="77">
        <f t="shared" si="0"/>
        <v>0</v>
      </c>
      <c r="D46" s="78"/>
      <c r="E46" s="78"/>
      <c r="F46" s="78"/>
      <c r="G46" s="79">
        <f t="shared" si="1"/>
        <v>0</v>
      </c>
      <c r="H46" s="78"/>
      <c r="I46" s="78"/>
      <c r="J46" s="78"/>
      <c r="K46" s="79">
        <f t="shared" si="2"/>
        <v>0</v>
      </c>
      <c r="L46" s="78"/>
      <c r="M46" s="78"/>
      <c r="N46" s="78"/>
      <c r="O46" s="79">
        <f t="shared" si="3"/>
        <v>0</v>
      </c>
      <c r="P46" s="78"/>
      <c r="Q46" s="78"/>
      <c r="R46" s="78"/>
      <c r="S46" s="79">
        <f t="shared" si="4"/>
        <v>0</v>
      </c>
    </row>
    <row r="47" spans="1:19" ht="16.5" customHeight="1">
      <c r="A47" s="81" t="s">
        <v>104</v>
      </c>
      <c r="B47" s="81" t="s">
        <v>0</v>
      </c>
      <c r="C47" s="77">
        <f>G47+K47+O47+S47</f>
        <v>0</v>
      </c>
      <c r="D47" s="78"/>
      <c r="E47" s="78"/>
      <c r="F47" s="78"/>
      <c r="G47" s="79">
        <f>SUM(D47:F47)</f>
        <v>0</v>
      </c>
      <c r="H47" s="78"/>
      <c r="I47" s="78"/>
      <c r="J47" s="78"/>
      <c r="K47" s="79">
        <f>SUM(H47:J47)</f>
        <v>0</v>
      </c>
      <c r="L47" s="78"/>
      <c r="M47" s="78"/>
      <c r="N47" s="78"/>
      <c r="O47" s="79">
        <f>SUM(L47:N47)</f>
        <v>0</v>
      </c>
      <c r="P47" s="78"/>
      <c r="Q47" s="78"/>
      <c r="R47" s="78"/>
      <c r="S47" s="79">
        <f>SUM(P47:R47)</f>
        <v>0</v>
      </c>
    </row>
    <row r="48" spans="1:19" ht="15" customHeight="1">
      <c r="A48" s="76" t="s">
        <v>1</v>
      </c>
      <c r="B48" s="76" t="s">
        <v>7</v>
      </c>
      <c r="C48" s="77">
        <f>G48+K48+O48+S48</f>
        <v>0</v>
      </c>
      <c r="D48" s="78"/>
      <c r="E48" s="78"/>
      <c r="F48" s="78"/>
      <c r="G48" s="79">
        <f>SUM(D48:F48)</f>
        <v>0</v>
      </c>
      <c r="H48" s="78"/>
      <c r="I48" s="78"/>
      <c r="J48" s="78"/>
      <c r="K48" s="79">
        <f>SUM(H48:J48)</f>
        <v>0</v>
      </c>
      <c r="L48" s="78"/>
      <c r="M48" s="78"/>
      <c r="N48" s="78"/>
      <c r="O48" s="79">
        <f>SUM(L48:N48)</f>
        <v>0</v>
      </c>
      <c r="P48" s="78"/>
      <c r="Q48" s="78"/>
      <c r="R48" s="78"/>
      <c r="S48" s="79">
        <f>SUM(P48:R48)</f>
        <v>0</v>
      </c>
    </row>
    <row r="49" spans="1:19" ht="15" customHeight="1">
      <c r="A49" s="76" t="s">
        <v>2</v>
      </c>
      <c r="B49" s="76" t="s">
        <v>7</v>
      </c>
      <c r="C49" s="77">
        <f>G49+K49+O49+S49</f>
        <v>0</v>
      </c>
      <c r="D49" s="78"/>
      <c r="E49" s="78"/>
      <c r="F49" s="78"/>
      <c r="G49" s="79">
        <f>SUM(D49:F49)</f>
        <v>0</v>
      </c>
      <c r="H49" s="78"/>
      <c r="I49" s="78"/>
      <c r="J49" s="78"/>
      <c r="K49" s="79">
        <f>SUM(H49:J49)</f>
        <v>0</v>
      </c>
      <c r="L49" s="78"/>
      <c r="M49" s="78"/>
      <c r="N49" s="78"/>
      <c r="O49" s="79">
        <f>SUM(L49:N49)</f>
        <v>0</v>
      </c>
      <c r="P49" s="78"/>
      <c r="Q49" s="78"/>
      <c r="R49" s="78"/>
      <c r="S49" s="79">
        <f>SUM(P49:R49)</f>
        <v>0</v>
      </c>
    </row>
    <row r="50" spans="1:19" ht="15.75" customHeight="1">
      <c r="A50" s="76" t="s">
        <v>3</v>
      </c>
      <c r="B50" s="76" t="s">
        <v>7</v>
      </c>
      <c r="C50" s="77">
        <f>G50+K50+O50+S50</f>
        <v>0</v>
      </c>
      <c r="D50" s="78"/>
      <c r="E50" s="78"/>
      <c r="F50" s="78"/>
      <c r="G50" s="79">
        <f>SUM(D50:F50)</f>
        <v>0</v>
      </c>
      <c r="H50" s="78"/>
      <c r="I50" s="78"/>
      <c r="J50" s="78"/>
      <c r="K50" s="79">
        <f>SUM(H50:J50)</f>
        <v>0</v>
      </c>
      <c r="L50" s="78"/>
      <c r="M50" s="78"/>
      <c r="N50" s="78"/>
      <c r="O50" s="79">
        <f>SUM(L50:N50)</f>
        <v>0</v>
      </c>
      <c r="P50" s="78"/>
      <c r="Q50" s="78"/>
      <c r="R50" s="78"/>
      <c r="S50" s="79">
        <f>SUM(P50:R50)</f>
        <v>0</v>
      </c>
    </row>
    <row r="51" spans="1:19" ht="24.75" customHeight="1">
      <c r="B51" s="127" t="s">
        <v>16</v>
      </c>
      <c r="C51" s="127"/>
      <c r="D51" s="5">
        <f>D6+D10+D15+D19+D23+D35+D39+D44+D48</f>
        <v>450</v>
      </c>
      <c r="E51" s="5">
        <f>E6+E10+E15+E19+E23+E35+E39+E44+E48</f>
        <v>950</v>
      </c>
      <c r="F51" s="5">
        <f t="shared" ref="F51:S51" si="6">F6+F10+F15+F19+F23+F35+F39+F44+F48</f>
        <v>1145</v>
      </c>
      <c r="G51" s="5">
        <f t="shared" si="6"/>
        <v>2545</v>
      </c>
      <c r="H51" s="5">
        <f t="shared" si="6"/>
        <v>2802</v>
      </c>
      <c r="I51" s="5">
        <f t="shared" si="6"/>
        <v>2001</v>
      </c>
      <c r="J51" s="5">
        <f t="shared" si="6"/>
        <v>1232</v>
      </c>
      <c r="K51" s="5">
        <f t="shared" si="6"/>
        <v>6035</v>
      </c>
      <c r="L51" s="5">
        <f>L6+L10+L15+L19+L23+L35+L39+L44+L48</f>
        <v>1414</v>
      </c>
      <c r="M51" s="5">
        <f t="shared" si="6"/>
        <v>1565</v>
      </c>
      <c r="N51" s="5">
        <f t="shared" si="6"/>
        <v>4340</v>
      </c>
      <c r="O51" s="5">
        <f t="shared" si="6"/>
        <v>7319</v>
      </c>
      <c r="P51" s="5">
        <f t="shared" si="6"/>
        <v>1921</v>
      </c>
      <c r="Q51" s="5">
        <f t="shared" si="6"/>
        <v>1740</v>
      </c>
      <c r="R51" s="5">
        <f t="shared" si="6"/>
        <v>3100</v>
      </c>
      <c r="S51" s="5">
        <f t="shared" si="6"/>
        <v>6761</v>
      </c>
    </row>
    <row r="52" spans="1:19" ht="24" customHeight="1">
      <c r="B52" s="127" t="s">
        <v>17</v>
      </c>
      <c r="C52" s="127"/>
      <c r="D52" s="5">
        <f>D7+D11+D15+D19+D23+D35+D39+D49</f>
        <v>450</v>
      </c>
      <c r="E52" s="5">
        <f t="shared" ref="E52:S52" si="7">E7+E11+E15+E19+E23+E35+E39+E49</f>
        <v>950</v>
      </c>
      <c r="F52" s="5">
        <f t="shared" si="7"/>
        <v>1120</v>
      </c>
      <c r="G52" s="5">
        <f t="shared" si="7"/>
        <v>2520</v>
      </c>
      <c r="H52" s="5">
        <f t="shared" si="7"/>
        <v>2808</v>
      </c>
      <c r="I52" s="5">
        <f t="shared" si="7"/>
        <v>2049</v>
      </c>
      <c r="J52" s="5">
        <f t="shared" si="7"/>
        <v>1228</v>
      </c>
      <c r="K52" s="5">
        <f t="shared" si="7"/>
        <v>6085</v>
      </c>
      <c r="L52" s="5">
        <f>L7+L11+L15+L19+L23+L35+L39+L49</f>
        <v>1426</v>
      </c>
      <c r="M52" s="5">
        <f t="shared" si="7"/>
        <v>1580</v>
      </c>
      <c r="N52" s="5">
        <f t="shared" si="7"/>
        <v>4355</v>
      </c>
      <c r="O52" s="5">
        <f t="shared" si="7"/>
        <v>7361</v>
      </c>
      <c r="P52" s="5">
        <f t="shared" si="7"/>
        <v>1939</v>
      </c>
      <c r="Q52" s="5">
        <f t="shared" si="7"/>
        <v>1740</v>
      </c>
      <c r="R52" s="5">
        <f t="shared" si="7"/>
        <v>3100</v>
      </c>
      <c r="S52" s="5">
        <f t="shared" si="7"/>
        <v>6779</v>
      </c>
    </row>
    <row r="53" spans="1:19" ht="23.25" customHeight="1">
      <c r="B53" s="127" t="s">
        <v>18</v>
      </c>
      <c r="C53" s="127"/>
      <c r="D53" s="5">
        <f>D7+D11+D15+D19+D23</f>
        <v>0</v>
      </c>
      <c r="E53" s="5">
        <f t="shared" ref="E53:S53" si="8">E7+E11+E15+E19+E23</f>
        <v>500</v>
      </c>
      <c r="F53" s="5">
        <f t="shared" si="8"/>
        <v>420</v>
      </c>
      <c r="G53" s="5">
        <f t="shared" si="8"/>
        <v>920</v>
      </c>
      <c r="H53" s="5">
        <f t="shared" si="8"/>
        <v>308</v>
      </c>
      <c r="I53" s="5">
        <f t="shared" si="8"/>
        <v>349</v>
      </c>
      <c r="J53" s="5">
        <f t="shared" si="8"/>
        <v>328</v>
      </c>
      <c r="K53" s="5">
        <f t="shared" si="8"/>
        <v>985</v>
      </c>
      <c r="L53" s="5">
        <f>L7+L11+L15+L19+L23</f>
        <v>526</v>
      </c>
      <c r="M53" s="5">
        <f t="shared" si="8"/>
        <v>530</v>
      </c>
      <c r="N53" s="5">
        <f t="shared" si="8"/>
        <v>1305</v>
      </c>
      <c r="O53" s="5">
        <f t="shared" si="8"/>
        <v>2361</v>
      </c>
      <c r="P53" s="5">
        <f t="shared" si="8"/>
        <v>534</v>
      </c>
      <c r="Q53" s="5">
        <f t="shared" si="8"/>
        <v>440</v>
      </c>
      <c r="R53" s="5">
        <f t="shared" si="8"/>
        <v>1700</v>
      </c>
      <c r="S53" s="5">
        <f t="shared" si="8"/>
        <v>2674</v>
      </c>
    </row>
    <row r="54" spans="1:19" ht="36.75" customHeight="1">
      <c r="B54" s="127" t="s">
        <v>19</v>
      </c>
      <c r="C54" s="127"/>
      <c r="D54" s="6">
        <f>D53</f>
        <v>0</v>
      </c>
      <c r="E54" s="6">
        <f>E53+D54</f>
        <v>500</v>
      </c>
      <c r="F54" s="6">
        <f>F53+E54</f>
        <v>920</v>
      </c>
      <c r="G54" s="6"/>
      <c r="H54" s="6">
        <f>H53+F54</f>
        <v>1228</v>
      </c>
      <c r="I54" s="6">
        <f>I53+H54</f>
        <v>1577</v>
      </c>
      <c r="J54" s="6">
        <f>J53+I54</f>
        <v>1905</v>
      </c>
      <c r="K54" s="6"/>
      <c r="L54" s="6">
        <f>L53+J54</f>
        <v>2431</v>
      </c>
      <c r="M54" s="6">
        <f>M53+L54</f>
        <v>2961</v>
      </c>
      <c r="N54" s="6">
        <f>N53+M54</f>
        <v>4266</v>
      </c>
      <c r="O54" s="6"/>
      <c r="P54" s="6">
        <f>P53+N54</f>
        <v>4800</v>
      </c>
      <c r="Q54" s="6">
        <f>Q53+P54</f>
        <v>5240</v>
      </c>
      <c r="R54" s="6">
        <f>R53+Q54</f>
        <v>6940</v>
      </c>
      <c r="S54" s="6"/>
    </row>
    <row r="55" spans="1:19" ht="18">
      <c r="A55" s="126" t="s">
        <v>21</v>
      </c>
      <c r="B55" s="126"/>
      <c r="C55" s="126"/>
      <c r="D55" s="126"/>
      <c r="E55" s="126"/>
      <c r="F55" s="126"/>
      <c r="G55" s="126"/>
      <c r="H55" s="7"/>
      <c r="I55" s="7"/>
      <c r="J55" s="7"/>
      <c r="K55" s="7"/>
      <c r="L55" s="126" t="s">
        <v>75</v>
      </c>
      <c r="M55" s="126"/>
      <c r="N55" s="126"/>
      <c r="O55" s="126"/>
      <c r="P55" s="126"/>
      <c r="Q55" s="126"/>
      <c r="R55" s="7"/>
      <c r="S55" s="7"/>
    </row>
  </sheetData>
  <mergeCells count="6">
    <mergeCell ref="L55:Q55"/>
    <mergeCell ref="B51:C51"/>
    <mergeCell ref="B52:C52"/>
    <mergeCell ref="B53:C53"/>
    <mergeCell ref="B54:C54"/>
    <mergeCell ref="A55:G55"/>
  </mergeCells>
  <phoneticPr fontId="4" type="noConversion"/>
  <pageMargins left="0.75" right="0.75" top="0.5" bottom="0.5" header="0.5" footer="0.5"/>
  <pageSetup paperSize="9" scale="6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2"/>
  <sheetViews>
    <sheetView view="pageBreakPreview" zoomScale="70" zoomScaleNormal="85" zoomScaleSheetLayoutView="70" workbookViewId="0">
      <selection activeCell="N2" sqref="N2:S2"/>
    </sheetView>
  </sheetViews>
  <sheetFormatPr defaultRowHeight="12.75"/>
  <cols>
    <col min="1" max="1" width="32.85546875" customWidth="1"/>
    <col min="2" max="19" width="7.28515625" customWidth="1"/>
  </cols>
  <sheetData>
    <row r="1" spans="1:19" ht="19.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15" t="s">
        <v>8</v>
      </c>
      <c r="O1" s="115"/>
      <c r="P1" s="115"/>
      <c r="Q1" s="115"/>
      <c r="R1" s="115"/>
      <c r="S1" s="115"/>
    </row>
    <row r="2" spans="1:19" ht="19.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116" t="s">
        <v>120</v>
      </c>
      <c r="O2" s="116"/>
      <c r="P2" s="116"/>
      <c r="Q2" s="116"/>
      <c r="R2" s="116"/>
      <c r="S2" s="116"/>
    </row>
    <row r="3" spans="1:19" ht="19.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9"/>
      <c r="N3" s="116" t="s">
        <v>118</v>
      </c>
      <c r="O3" s="116"/>
      <c r="P3" s="116"/>
      <c r="Q3" s="116"/>
      <c r="R3" s="116"/>
      <c r="S3" s="116"/>
    </row>
    <row r="4" spans="1:19" ht="19.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99"/>
      <c r="N4" s="117" t="s">
        <v>119</v>
      </c>
      <c r="O4" s="117"/>
      <c r="P4" s="117"/>
      <c r="Q4" s="117"/>
      <c r="R4" s="117"/>
      <c r="S4" s="117"/>
    </row>
    <row r="5" spans="1:19" ht="19.5">
      <c r="A5" s="114" t="s">
        <v>76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ht="20.25" thickBot="1">
      <c r="A6" s="25"/>
      <c r="B6" s="25"/>
      <c r="C6" s="26"/>
      <c r="D6" s="102"/>
      <c r="E6" s="102"/>
      <c r="F6" s="102"/>
      <c r="G6" s="103"/>
      <c r="H6" s="102"/>
      <c r="I6" s="102"/>
      <c r="J6" s="102"/>
      <c r="K6" s="103"/>
      <c r="L6" s="102"/>
      <c r="M6" s="102"/>
      <c r="N6" s="102"/>
      <c r="O6" s="103"/>
      <c r="P6" s="102"/>
      <c r="Q6" s="102"/>
      <c r="R6" s="102"/>
      <c r="S6" s="103"/>
    </row>
    <row r="7" spans="1:19" ht="62.25" customHeight="1">
      <c r="A7" s="19" t="s">
        <v>24</v>
      </c>
      <c r="B7" s="20" t="s">
        <v>25</v>
      </c>
      <c r="C7" s="21" t="s">
        <v>26</v>
      </c>
      <c r="D7" s="20" t="s">
        <v>27</v>
      </c>
      <c r="E7" s="20" t="s">
        <v>28</v>
      </c>
      <c r="F7" s="20" t="s">
        <v>29</v>
      </c>
      <c r="G7" s="22" t="s">
        <v>116</v>
      </c>
      <c r="H7" s="20" t="s">
        <v>30</v>
      </c>
      <c r="I7" s="20" t="s">
        <v>31</v>
      </c>
      <c r="J7" s="20" t="s">
        <v>32</v>
      </c>
      <c r="K7" s="22" t="s">
        <v>115</v>
      </c>
      <c r="L7" s="20" t="s">
        <v>33</v>
      </c>
      <c r="M7" s="20" t="s">
        <v>34</v>
      </c>
      <c r="N7" s="20" t="s">
        <v>35</v>
      </c>
      <c r="O7" s="22" t="s">
        <v>11</v>
      </c>
      <c r="P7" s="20" t="s">
        <v>36</v>
      </c>
      <c r="Q7" s="20" t="s">
        <v>37</v>
      </c>
      <c r="R7" s="20" t="s">
        <v>38</v>
      </c>
      <c r="S7" s="23" t="s">
        <v>12</v>
      </c>
    </row>
    <row r="8" spans="1:19" ht="15.95" customHeight="1">
      <c r="A8" s="52" t="s">
        <v>113</v>
      </c>
      <c r="B8" s="59" t="s">
        <v>0</v>
      </c>
      <c r="C8" s="60">
        <f>S8</f>
        <v>0</v>
      </c>
      <c r="D8" s="58"/>
      <c r="E8" s="58"/>
      <c r="F8" s="58"/>
      <c r="G8" s="57">
        <f>F8</f>
        <v>0</v>
      </c>
      <c r="H8" s="58"/>
      <c r="I8" s="58"/>
      <c r="J8" s="58"/>
      <c r="K8" s="57">
        <f>J8</f>
        <v>0</v>
      </c>
      <c r="L8" s="58"/>
      <c r="M8" s="58"/>
      <c r="N8" s="58"/>
      <c r="O8" s="57">
        <f>N8</f>
        <v>0</v>
      </c>
      <c r="P8" s="58"/>
      <c r="Q8" s="58"/>
      <c r="R8" s="58"/>
      <c r="S8" s="64">
        <f>R8</f>
        <v>0</v>
      </c>
    </row>
    <row r="9" spans="1:19" ht="15.95" customHeight="1">
      <c r="A9" s="52" t="s">
        <v>74</v>
      </c>
      <c r="B9" s="59" t="s">
        <v>0</v>
      </c>
      <c r="C9" s="60">
        <f t="shared" ref="C9:C49" si="0">S9</f>
        <v>20</v>
      </c>
      <c r="D9" s="58"/>
      <c r="E9" s="58"/>
      <c r="F9" s="58"/>
      <c r="G9" s="57">
        <f t="shared" ref="G9:G50" si="1">F9</f>
        <v>0</v>
      </c>
      <c r="H9" s="58"/>
      <c r="I9" s="58"/>
      <c r="J9" s="58"/>
      <c r="K9" s="57">
        <f t="shared" ref="K9:K50" si="2">J9</f>
        <v>0</v>
      </c>
      <c r="L9" s="58"/>
      <c r="M9" s="58"/>
      <c r="N9" s="58"/>
      <c r="O9" s="57">
        <f t="shared" ref="O9:O50" si="3">N9</f>
        <v>0</v>
      </c>
      <c r="P9" s="58"/>
      <c r="Q9" s="58"/>
      <c r="R9" s="58">
        <v>20</v>
      </c>
      <c r="S9" s="64">
        <f t="shared" ref="S9:S50" si="4">R9</f>
        <v>20</v>
      </c>
    </row>
    <row r="10" spans="1:19" ht="15.95" customHeight="1">
      <c r="A10" s="52" t="s">
        <v>13</v>
      </c>
      <c r="B10" s="59" t="s">
        <v>0</v>
      </c>
      <c r="C10" s="60">
        <f t="shared" si="0"/>
        <v>54</v>
      </c>
      <c r="D10" s="58"/>
      <c r="E10" s="58"/>
      <c r="F10" s="58"/>
      <c r="G10" s="57">
        <f t="shared" si="1"/>
        <v>0</v>
      </c>
      <c r="H10" s="58">
        <v>6</v>
      </c>
      <c r="I10" s="58">
        <v>8</v>
      </c>
      <c r="J10" s="58">
        <v>9</v>
      </c>
      <c r="K10" s="57">
        <f t="shared" si="2"/>
        <v>9</v>
      </c>
      <c r="L10" s="58">
        <v>19</v>
      </c>
      <c r="M10" s="58">
        <v>43</v>
      </c>
      <c r="N10" s="58">
        <v>54</v>
      </c>
      <c r="O10" s="57">
        <f t="shared" si="3"/>
        <v>54</v>
      </c>
      <c r="P10" s="58">
        <v>54</v>
      </c>
      <c r="Q10" s="58">
        <f>P10+'Ветка (разд)'!Q6</f>
        <v>54</v>
      </c>
      <c r="R10" s="58">
        <f>Q10+'Ветка (разд)'!R6</f>
        <v>54</v>
      </c>
      <c r="S10" s="64">
        <f t="shared" si="4"/>
        <v>54</v>
      </c>
    </row>
    <row r="11" spans="1:19" ht="15.95" customHeight="1">
      <c r="A11" s="35" t="s">
        <v>1</v>
      </c>
      <c r="B11" s="47" t="s">
        <v>7</v>
      </c>
      <c r="C11" s="50">
        <f t="shared" si="0"/>
        <v>216</v>
      </c>
      <c r="D11" s="47"/>
      <c r="E11" s="47"/>
      <c r="F11" s="47"/>
      <c r="G11" s="33">
        <f t="shared" si="1"/>
        <v>0</v>
      </c>
      <c r="H11" s="47">
        <v>20</v>
      </c>
      <c r="I11" s="47">
        <f>H11+'Ветка (разд)'!I7</f>
        <v>32</v>
      </c>
      <c r="J11" s="47">
        <v>36</v>
      </c>
      <c r="K11" s="33">
        <f t="shared" si="2"/>
        <v>36</v>
      </c>
      <c r="L11" s="47">
        <v>76</v>
      </c>
      <c r="M11" s="47">
        <v>172</v>
      </c>
      <c r="N11" s="47">
        <v>216</v>
      </c>
      <c r="O11" s="33">
        <f t="shared" si="3"/>
        <v>216</v>
      </c>
      <c r="P11" s="47">
        <v>216</v>
      </c>
      <c r="Q11" s="47">
        <f>P11+'Ветка (разд)'!Q7</f>
        <v>216</v>
      </c>
      <c r="R11" s="47">
        <f>Q11+'Ветка (разд)'!R7</f>
        <v>216</v>
      </c>
      <c r="S11" s="34">
        <f t="shared" si="4"/>
        <v>216</v>
      </c>
    </row>
    <row r="12" spans="1:19" ht="15.95" customHeight="1">
      <c r="A12" s="35" t="s">
        <v>2</v>
      </c>
      <c r="B12" s="47" t="s">
        <v>7</v>
      </c>
      <c r="C12" s="50">
        <f t="shared" si="0"/>
        <v>0</v>
      </c>
      <c r="D12" s="47"/>
      <c r="E12" s="47"/>
      <c r="F12" s="47"/>
      <c r="G12" s="33">
        <f t="shared" si="1"/>
        <v>0</v>
      </c>
      <c r="H12" s="47"/>
      <c r="I12" s="47"/>
      <c r="J12" s="47"/>
      <c r="K12" s="33">
        <f t="shared" si="2"/>
        <v>0</v>
      </c>
      <c r="L12" s="47"/>
      <c r="M12" s="47"/>
      <c r="N12" s="47"/>
      <c r="O12" s="33">
        <f t="shared" si="3"/>
        <v>0</v>
      </c>
      <c r="P12" s="47"/>
      <c r="Q12" s="47"/>
      <c r="R12" s="47"/>
      <c r="S12" s="34">
        <f t="shared" si="4"/>
        <v>0</v>
      </c>
    </row>
    <row r="13" spans="1:19" ht="15.95" customHeight="1">
      <c r="A13" s="35" t="s">
        <v>3</v>
      </c>
      <c r="B13" s="47" t="s">
        <v>7</v>
      </c>
      <c r="C13" s="50">
        <f t="shared" si="0"/>
        <v>0</v>
      </c>
      <c r="D13" s="47"/>
      <c r="E13" s="47"/>
      <c r="F13" s="47"/>
      <c r="G13" s="33">
        <f t="shared" si="1"/>
        <v>0</v>
      </c>
      <c r="H13" s="47"/>
      <c r="I13" s="47"/>
      <c r="J13" s="47"/>
      <c r="K13" s="33">
        <f t="shared" si="2"/>
        <v>0</v>
      </c>
      <c r="L13" s="47"/>
      <c r="M13" s="47"/>
      <c r="N13" s="47"/>
      <c r="O13" s="33">
        <f t="shared" si="3"/>
        <v>0</v>
      </c>
      <c r="P13" s="47"/>
      <c r="Q13" s="47"/>
      <c r="R13" s="47"/>
      <c r="S13" s="34">
        <f t="shared" si="4"/>
        <v>0</v>
      </c>
    </row>
    <row r="14" spans="1:19" ht="15.95" customHeight="1">
      <c r="A14" s="52" t="s">
        <v>14</v>
      </c>
      <c r="B14" s="59" t="s">
        <v>0</v>
      </c>
      <c r="C14" s="60">
        <f t="shared" si="0"/>
        <v>5</v>
      </c>
      <c r="D14" s="58"/>
      <c r="E14" s="58"/>
      <c r="F14" s="58"/>
      <c r="G14" s="57">
        <f t="shared" si="1"/>
        <v>0</v>
      </c>
      <c r="H14" s="58"/>
      <c r="I14" s="58"/>
      <c r="J14" s="58"/>
      <c r="K14" s="57">
        <f t="shared" si="2"/>
        <v>0</v>
      </c>
      <c r="L14" s="58"/>
      <c r="M14" s="58"/>
      <c r="N14" s="58"/>
      <c r="O14" s="57">
        <f t="shared" si="3"/>
        <v>0</v>
      </c>
      <c r="P14" s="58"/>
      <c r="Q14" s="58">
        <v>5</v>
      </c>
      <c r="R14" s="58">
        <f>Q14+'Ветка (разд)'!R10</f>
        <v>5</v>
      </c>
      <c r="S14" s="64">
        <f t="shared" si="4"/>
        <v>5</v>
      </c>
    </row>
    <row r="15" spans="1:19" ht="15.95" customHeight="1">
      <c r="A15" s="35" t="s">
        <v>1</v>
      </c>
      <c r="B15" s="47" t="s">
        <v>7</v>
      </c>
      <c r="C15" s="50">
        <f t="shared" si="0"/>
        <v>50</v>
      </c>
      <c r="D15" s="47"/>
      <c r="E15" s="47"/>
      <c r="F15" s="47"/>
      <c r="G15" s="33">
        <f t="shared" si="1"/>
        <v>0</v>
      </c>
      <c r="H15" s="47"/>
      <c r="I15" s="47"/>
      <c r="J15" s="47"/>
      <c r="K15" s="33">
        <f t="shared" si="2"/>
        <v>0</v>
      </c>
      <c r="L15" s="47"/>
      <c r="M15" s="47"/>
      <c r="N15" s="47"/>
      <c r="O15" s="33">
        <f t="shared" si="3"/>
        <v>0</v>
      </c>
      <c r="P15" s="47"/>
      <c r="Q15" s="47">
        <v>50</v>
      </c>
      <c r="R15" s="47">
        <f>Q15+'Ветка (разд)'!R11</f>
        <v>50</v>
      </c>
      <c r="S15" s="34">
        <f t="shared" si="4"/>
        <v>50</v>
      </c>
    </row>
    <row r="16" spans="1:19" ht="15.95" customHeight="1">
      <c r="A16" s="35" t="s">
        <v>2</v>
      </c>
      <c r="B16" s="47" t="s">
        <v>7</v>
      </c>
      <c r="C16" s="50">
        <f t="shared" si="0"/>
        <v>0</v>
      </c>
      <c r="D16" s="47"/>
      <c r="E16" s="47"/>
      <c r="F16" s="47"/>
      <c r="G16" s="33">
        <f t="shared" si="1"/>
        <v>0</v>
      </c>
      <c r="H16" s="47"/>
      <c r="I16" s="47"/>
      <c r="J16" s="47"/>
      <c r="K16" s="33">
        <f t="shared" si="2"/>
        <v>0</v>
      </c>
      <c r="L16" s="47"/>
      <c r="M16" s="47"/>
      <c r="N16" s="47"/>
      <c r="O16" s="33">
        <f t="shared" si="3"/>
        <v>0</v>
      </c>
      <c r="P16" s="47"/>
      <c r="Q16" s="47"/>
      <c r="R16" s="47"/>
      <c r="S16" s="34">
        <f t="shared" si="4"/>
        <v>0</v>
      </c>
    </row>
    <row r="17" spans="1:19" ht="15.95" customHeight="1">
      <c r="A17" s="35" t="s">
        <v>3</v>
      </c>
      <c r="B17" s="47" t="s">
        <v>7</v>
      </c>
      <c r="C17" s="50">
        <f t="shared" si="0"/>
        <v>0</v>
      </c>
      <c r="D17" s="47"/>
      <c r="E17" s="47"/>
      <c r="F17" s="47"/>
      <c r="G17" s="33">
        <f t="shared" si="1"/>
        <v>0</v>
      </c>
      <c r="H17" s="47"/>
      <c r="I17" s="47"/>
      <c r="J17" s="47"/>
      <c r="K17" s="33">
        <f t="shared" si="2"/>
        <v>0</v>
      </c>
      <c r="L17" s="47"/>
      <c r="M17" s="47"/>
      <c r="N17" s="47"/>
      <c r="O17" s="33">
        <f t="shared" si="3"/>
        <v>0</v>
      </c>
      <c r="P17" s="47"/>
      <c r="Q17" s="47"/>
      <c r="R17" s="47"/>
      <c r="S17" s="34">
        <f t="shared" si="4"/>
        <v>0</v>
      </c>
    </row>
    <row r="18" spans="1:19" ht="15.95" customHeight="1">
      <c r="A18" s="52" t="s">
        <v>4</v>
      </c>
      <c r="B18" s="59" t="s">
        <v>0</v>
      </c>
      <c r="C18" s="60">
        <f t="shared" si="0"/>
        <v>3</v>
      </c>
      <c r="D18" s="58"/>
      <c r="E18" s="58"/>
      <c r="F18" s="58"/>
      <c r="G18" s="57">
        <f t="shared" si="1"/>
        <v>0</v>
      </c>
      <c r="H18" s="58"/>
      <c r="I18" s="58"/>
      <c r="J18" s="58"/>
      <c r="K18" s="57">
        <f t="shared" si="2"/>
        <v>0</v>
      </c>
      <c r="L18" s="58"/>
      <c r="M18" s="58">
        <v>0.4</v>
      </c>
      <c r="N18" s="58">
        <f>M18+'Ветка (разд)'!N14</f>
        <v>0.4</v>
      </c>
      <c r="O18" s="107">
        <f t="shared" si="3"/>
        <v>0.4</v>
      </c>
      <c r="P18" s="58">
        <v>3</v>
      </c>
      <c r="Q18" s="58">
        <v>3</v>
      </c>
      <c r="R18" s="58">
        <f>Q18+'Ветка (разд)'!R14</f>
        <v>3</v>
      </c>
      <c r="S18" s="64">
        <f t="shared" si="4"/>
        <v>3</v>
      </c>
    </row>
    <row r="19" spans="1:19" ht="15.95" customHeight="1">
      <c r="A19" s="35" t="s">
        <v>1</v>
      </c>
      <c r="B19" s="47" t="s">
        <v>7</v>
      </c>
      <c r="C19" s="50">
        <f t="shared" si="0"/>
        <v>110</v>
      </c>
      <c r="D19" s="47"/>
      <c r="E19" s="47"/>
      <c r="F19" s="47"/>
      <c r="G19" s="33">
        <f t="shared" si="1"/>
        <v>0</v>
      </c>
      <c r="H19" s="47"/>
      <c r="I19" s="47"/>
      <c r="J19" s="47"/>
      <c r="K19" s="33">
        <f t="shared" si="2"/>
        <v>0</v>
      </c>
      <c r="L19" s="47"/>
      <c r="M19" s="47">
        <v>16</v>
      </c>
      <c r="N19" s="47">
        <f>M19+'Ветка (разд)'!N15</f>
        <v>16</v>
      </c>
      <c r="O19" s="106">
        <f t="shared" si="3"/>
        <v>16</v>
      </c>
      <c r="P19" s="47">
        <v>110</v>
      </c>
      <c r="Q19" s="47">
        <v>110</v>
      </c>
      <c r="R19" s="47">
        <f>Q19+'Ветка (разд)'!R15</f>
        <v>110</v>
      </c>
      <c r="S19" s="34">
        <f t="shared" si="4"/>
        <v>110</v>
      </c>
    </row>
    <row r="20" spans="1:19" ht="15.95" customHeight="1">
      <c r="A20" s="35" t="s">
        <v>2</v>
      </c>
      <c r="B20" s="47" t="s">
        <v>7</v>
      </c>
      <c r="C20" s="50">
        <f t="shared" si="0"/>
        <v>110</v>
      </c>
      <c r="D20" s="47"/>
      <c r="E20" s="47"/>
      <c r="F20" s="47"/>
      <c r="G20" s="33">
        <f t="shared" si="1"/>
        <v>0</v>
      </c>
      <c r="H20" s="47"/>
      <c r="I20" s="47"/>
      <c r="J20" s="47"/>
      <c r="K20" s="33">
        <f t="shared" si="2"/>
        <v>0</v>
      </c>
      <c r="L20" s="47"/>
      <c r="M20" s="47">
        <v>16</v>
      </c>
      <c r="N20" s="47">
        <f>M20+'Ветка (разд)'!N16</f>
        <v>16</v>
      </c>
      <c r="O20" s="106">
        <f t="shared" si="3"/>
        <v>16</v>
      </c>
      <c r="P20" s="47">
        <v>110</v>
      </c>
      <c r="Q20" s="47">
        <v>110</v>
      </c>
      <c r="R20" s="47">
        <f>Q20+'Ветка (разд)'!R16</f>
        <v>110</v>
      </c>
      <c r="S20" s="34">
        <f t="shared" si="4"/>
        <v>110</v>
      </c>
    </row>
    <row r="21" spans="1:19" ht="15.95" customHeight="1">
      <c r="A21" s="35" t="s">
        <v>3</v>
      </c>
      <c r="B21" s="47" t="s">
        <v>7</v>
      </c>
      <c r="C21" s="50">
        <f t="shared" si="0"/>
        <v>30</v>
      </c>
      <c r="D21" s="47"/>
      <c r="E21" s="47"/>
      <c r="F21" s="47"/>
      <c r="G21" s="33">
        <f t="shared" si="1"/>
        <v>0</v>
      </c>
      <c r="H21" s="47"/>
      <c r="I21" s="47"/>
      <c r="J21" s="47"/>
      <c r="K21" s="33">
        <f t="shared" si="2"/>
        <v>0</v>
      </c>
      <c r="L21" s="47"/>
      <c r="M21" s="47">
        <v>10</v>
      </c>
      <c r="N21" s="47">
        <f>M21+'Ветка (разд)'!N17</f>
        <v>10</v>
      </c>
      <c r="O21" s="106">
        <f t="shared" si="3"/>
        <v>10</v>
      </c>
      <c r="P21" s="47">
        <v>30</v>
      </c>
      <c r="Q21" s="47">
        <v>30</v>
      </c>
      <c r="R21" s="47">
        <f>Q21+'Ветка (разд)'!R17</f>
        <v>30</v>
      </c>
      <c r="S21" s="34">
        <f t="shared" si="4"/>
        <v>30</v>
      </c>
    </row>
    <row r="22" spans="1:19" ht="15.95" customHeight="1">
      <c r="A22" s="52" t="s">
        <v>15</v>
      </c>
      <c r="B22" s="59" t="s">
        <v>0</v>
      </c>
      <c r="C22" s="60">
        <f t="shared" si="0"/>
        <v>36</v>
      </c>
      <c r="D22" s="58">
        <v>4</v>
      </c>
      <c r="E22" s="58">
        <v>15</v>
      </c>
      <c r="F22" s="58">
        <f>E22+'Ветка (разд)'!F18</f>
        <v>19</v>
      </c>
      <c r="G22" s="57">
        <f t="shared" si="1"/>
        <v>19</v>
      </c>
      <c r="H22" s="58">
        <v>21</v>
      </c>
      <c r="I22" s="58">
        <v>21.5</v>
      </c>
      <c r="J22" s="58">
        <f>I22+'Ветка (разд)'!J18</f>
        <v>21.5</v>
      </c>
      <c r="K22" s="57">
        <f t="shared" si="2"/>
        <v>21.5</v>
      </c>
      <c r="L22" s="58">
        <v>24</v>
      </c>
      <c r="M22" s="58">
        <v>29</v>
      </c>
      <c r="N22" s="58">
        <v>32</v>
      </c>
      <c r="O22" s="107">
        <f t="shared" si="3"/>
        <v>32</v>
      </c>
      <c r="P22" s="58">
        <f>N22+'Ветка (разд)'!P18</f>
        <v>32</v>
      </c>
      <c r="Q22" s="110">
        <v>34</v>
      </c>
      <c r="R22" s="110">
        <v>36</v>
      </c>
      <c r="S22" s="108">
        <f t="shared" si="4"/>
        <v>36</v>
      </c>
    </row>
    <row r="23" spans="1:19" ht="15.95" customHeight="1">
      <c r="A23" s="35" t="s">
        <v>1</v>
      </c>
      <c r="B23" s="47" t="s">
        <v>7</v>
      </c>
      <c r="C23" s="50">
        <f t="shared" si="0"/>
        <v>2830</v>
      </c>
      <c r="D23" s="47">
        <f>'Ветка (разд)'!D19</f>
        <v>390</v>
      </c>
      <c r="E23" s="47">
        <v>1300</v>
      </c>
      <c r="F23" s="47">
        <v>1450</v>
      </c>
      <c r="G23" s="33">
        <f t="shared" si="1"/>
        <v>1450</v>
      </c>
      <c r="H23" s="47">
        <v>1795</v>
      </c>
      <c r="I23" s="47">
        <v>1810</v>
      </c>
      <c r="J23" s="47">
        <f>I23+'Ветка (разд)'!J19</f>
        <v>1810</v>
      </c>
      <c r="K23" s="106">
        <f t="shared" si="2"/>
        <v>1810</v>
      </c>
      <c r="L23" s="47">
        <v>1890</v>
      </c>
      <c r="M23" s="47">
        <v>2220</v>
      </c>
      <c r="N23" s="47">
        <v>2374</v>
      </c>
      <c r="O23" s="106">
        <f t="shared" si="3"/>
        <v>2374</v>
      </c>
      <c r="P23" s="47">
        <v>2390</v>
      </c>
      <c r="Q23" s="110">
        <v>2610</v>
      </c>
      <c r="R23" s="110">
        <v>2830</v>
      </c>
      <c r="S23" s="109">
        <f t="shared" si="4"/>
        <v>2830</v>
      </c>
    </row>
    <row r="24" spans="1:19" ht="15.95" customHeight="1">
      <c r="A24" s="35" t="s">
        <v>2</v>
      </c>
      <c r="B24" s="47" t="s">
        <v>7</v>
      </c>
      <c r="C24" s="50">
        <f t="shared" si="0"/>
        <v>2830</v>
      </c>
      <c r="D24" s="47">
        <f>'Ветка (разд)'!D20</f>
        <v>390</v>
      </c>
      <c r="E24" s="47">
        <v>1300</v>
      </c>
      <c r="F24" s="47">
        <v>1450</v>
      </c>
      <c r="G24" s="33">
        <f t="shared" si="1"/>
        <v>1450</v>
      </c>
      <c r="H24" s="47">
        <v>1795</v>
      </c>
      <c r="I24" s="47">
        <v>1810</v>
      </c>
      <c r="J24" s="47">
        <f>I24+'Ветка (разд)'!J20</f>
        <v>1810</v>
      </c>
      <c r="K24" s="106">
        <f t="shared" si="2"/>
        <v>1810</v>
      </c>
      <c r="L24" s="47">
        <v>1890</v>
      </c>
      <c r="M24" s="47">
        <v>2220</v>
      </c>
      <c r="N24" s="47">
        <v>2374</v>
      </c>
      <c r="O24" s="106">
        <f t="shared" si="3"/>
        <v>2374</v>
      </c>
      <c r="P24" s="47">
        <v>2390</v>
      </c>
      <c r="Q24" s="110">
        <v>2610</v>
      </c>
      <c r="R24" s="110">
        <v>2830</v>
      </c>
      <c r="S24" s="109">
        <f t="shared" si="4"/>
        <v>2830</v>
      </c>
    </row>
    <row r="25" spans="1:19" ht="15.95" customHeight="1">
      <c r="A25" s="35" t="s">
        <v>3</v>
      </c>
      <c r="B25" s="47" t="s">
        <v>7</v>
      </c>
      <c r="C25" s="50">
        <f t="shared" si="0"/>
        <v>2000</v>
      </c>
      <c r="D25" s="47">
        <f>'Ветка (разд)'!D21</f>
        <v>220</v>
      </c>
      <c r="E25" s="47">
        <v>750</v>
      </c>
      <c r="F25" s="47">
        <v>700</v>
      </c>
      <c r="G25" s="33">
        <f t="shared" si="1"/>
        <v>700</v>
      </c>
      <c r="H25" s="47">
        <v>1000</v>
      </c>
      <c r="I25" s="47">
        <v>1000</v>
      </c>
      <c r="J25" s="47">
        <f>I25+'Ветка (разд)'!J21</f>
        <v>1000</v>
      </c>
      <c r="K25" s="106">
        <f t="shared" si="2"/>
        <v>1000</v>
      </c>
      <c r="L25" s="47">
        <v>1550</v>
      </c>
      <c r="M25" s="47">
        <v>1650</v>
      </c>
      <c r="N25" s="47">
        <v>1750</v>
      </c>
      <c r="O25" s="106">
        <f t="shared" si="3"/>
        <v>1750</v>
      </c>
      <c r="P25" s="47">
        <v>1800</v>
      </c>
      <c r="Q25" s="110">
        <v>1900</v>
      </c>
      <c r="R25" s="110">
        <v>2000</v>
      </c>
      <c r="S25" s="109">
        <f t="shared" si="4"/>
        <v>2000</v>
      </c>
    </row>
    <row r="26" spans="1:19" ht="15.95" customHeight="1">
      <c r="A26" s="52" t="s">
        <v>5</v>
      </c>
      <c r="B26" s="59" t="s">
        <v>0</v>
      </c>
      <c r="C26" s="60">
        <f t="shared" si="0"/>
        <v>20</v>
      </c>
      <c r="D26" s="58"/>
      <c r="E26" s="58"/>
      <c r="F26" s="58">
        <f>E26+'Ветка (разд)'!F22</f>
        <v>5</v>
      </c>
      <c r="G26" s="57">
        <f t="shared" si="1"/>
        <v>5</v>
      </c>
      <c r="H26" s="58">
        <v>5</v>
      </c>
      <c r="I26" s="58">
        <f>H26+'Ветка (разд)'!I22</f>
        <v>10</v>
      </c>
      <c r="J26" s="58">
        <f>I26+'Ветка (разд)'!J22</f>
        <v>10</v>
      </c>
      <c r="K26" s="107">
        <f t="shared" si="2"/>
        <v>10</v>
      </c>
      <c r="L26" s="58">
        <v>15</v>
      </c>
      <c r="M26" s="58">
        <v>20</v>
      </c>
      <c r="N26" s="58">
        <f>M26+'Ветка (разд)'!N22</f>
        <v>20</v>
      </c>
      <c r="O26" s="107">
        <f t="shared" si="3"/>
        <v>20</v>
      </c>
      <c r="P26" s="58">
        <f>N26+'Ветка (разд)'!P22</f>
        <v>20</v>
      </c>
      <c r="Q26" s="58">
        <f>P26+'Ветка (разд)'!Q22</f>
        <v>20</v>
      </c>
      <c r="R26" s="58">
        <f>Q26+'Ветка (разд)'!R22</f>
        <v>20</v>
      </c>
      <c r="S26" s="108">
        <f t="shared" si="4"/>
        <v>20</v>
      </c>
    </row>
    <row r="27" spans="1:19" ht="15.95" customHeight="1">
      <c r="A27" s="35" t="s">
        <v>1</v>
      </c>
      <c r="B27" s="47" t="s">
        <v>7</v>
      </c>
      <c r="C27" s="50">
        <f t="shared" si="0"/>
        <v>210</v>
      </c>
      <c r="D27" s="47"/>
      <c r="E27" s="47"/>
      <c r="F27" s="47">
        <f>E27+'Ветка (разд)'!F23</f>
        <v>70</v>
      </c>
      <c r="G27" s="106">
        <f t="shared" si="1"/>
        <v>70</v>
      </c>
      <c r="H27" s="47">
        <v>70</v>
      </c>
      <c r="I27" s="47">
        <v>155</v>
      </c>
      <c r="J27" s="47">
        <f>I27+'Ветка (разд)'!J23</f>
        <v>155</v>
      </c>
      <c r="K27" s="106">
        <f t="shared" si="2"/>
        <v>155</v>
      </c>
      <c r="L27" s="47">
        <v>200</v>
      </c>
      <c r="M27" s="47">
        <v>210</v>
      </c>
      <c r="N27" s="47">
        <f>M27+'Ветка (разд)'!N23</f>
        <v>210</v>
      </c>
      <c r="O27" s="106">
        <f t="shared" si="3"/>
        <v>210</v>
      </c>
      <c r="P27" s="47">
        <f>N27+'Ветка (разд)'!P23</f>
        <v>210</v>
      </c>
      <c r="Q27" s="47">
        <f>P27+'Ветка (разд)'!Q23</f>
        <v>210</v>
      </c>
      <c r="R27" s="47">
        <f>Q27+'Ветка (разд)'!R23</f>
        <v>210</v>
      </c>
      <c r="S27" s="109">
        <f t="shared" si="4"/>
        <v>210</v>
      </c>
    </row>
    <row r="28" spans="1:19" ht="15.95" customHeight="1">
      <c r="A28" s="35" t="s">
        <v>2</v>
      </c>
      <c r="B28" s="47" t="s">
        <v>7</v>
      </c>
      <c r="C28" s="50">
        <f t="shared" si="0"/>
        <v>180</v>
      </c>
      <c r="D28" s="47"/>
      <c r="E28" s="47"/>
      <c r="F28" s="47">
        <f>E28+'Ветка (разд)'!F24</f>
        <v>70</v>
      </c>
      <c r="G28" s="106">
        <f t="shared" si="1"/>
        <v>70</v>
      </c>
      <c r="H28" s="47">
        <v>70</v>
      </c>
      <c r="I28" s="47">
        <v>155</v>
      </c>
      <c r="J28" s="47">
        <f>I28+'Ветка (разд)'!J24</f>
        <v>155</v>
      </c>
      <c r="K28" s="106">
        <f t="shared" si="2"/>
        <v>155</v>
      </c>
      <c r="L28" s="47">
        <v>175</v>
      </c>
      <c r="M28" s="47">
        <v>180</v>
      </c>
      <c r="N28" s="47">
        <f>M28+'Ветка (разд)'!N24</f>
        <v>180</v>
      </c>
      <c r="O28" s="106">
        <f t="shared" si="3"/>
        <v>180</v>
      </c>
      <c r="P28" s="47">
        <f>N28+'Ветка (разд)'!P24</f>
        <v>180</v>
      </c>
      <c r="Q28" s="47">
        <f>P28+'Ветка (разд)'!Q24</f>
        <v>180</v>
      </c>
      <c r="R28" s="47">
        <f>Q28+'Ветка (разд)'!R24</f>
        <v>180</v>
      </c>
      <c r="S28" s="109">
        <f t="shared" si="4"/>
        <v>180</v>
      </c>
    </row>
    <row r="29" spans="1:19" ht="15.95" customHeight="1">
      <c r="A29" s="35" t="s">
        <v>3</v>
      </c>
      <c r="B29" s="47" t="s">
        <v>7</v>
      </c>
      <c r="C29" s="50">
        <f t="shared" si="0"/>
        <v>45</v>
      </c>
      <c r="D29" s="47"/>
      <c r="E29" s="47"/>
      <c r="F29" s="47">
        <f>E29+'Ветка (разд)'!F25</f>
        <v>15</v>
      </c>
      <c r="G29" s="106">
        <f t="shared" si="1"/>
        <v>15</v>
      </c>
      <c r="H29" s="47">
        <v>15</v>
      </c>
      <c r="I29" s="47">
        <f>H29+'Ветка (разд)'!I25</f>
        <v>30</v>
      </c>
      <c r="J29" s="47">
        <f>I29+'Ветка (разд)'!J25</f>
        <v>30</v>
      </c>
      <c r="K29" s="106">
        <f t="shared" si="2"/>
        <v>30</v>
      </c>
      <c r="L29" s="47">
        <v>45</v>
      </c>
      <c r="M29" s="47">
        <f>L29+'Ветка (разд)'!M25</f>
        <v>45</v>
      </c>
      <c r="N29" s="47">
        <f>M29+'Ветка (разд)'!N25</f>
        <v>45</v>
      </c>
      <c r="O29" s="106">
        <f t="shared" si="3"/>
        <v>45</v>
      </c>
      <c r="P29" s="47">
        <f>N29+'Ветка (разд)'!P25</f>
        <v>45</v>
      </c>
      <c r="Q29" s="47">
        <f>P29+'Ветка (разд)'!Q25</f>
        <v>45</v>
      </c>
      <c r="R29" s="47">
        <f>Q29+'Ветка (разд)'!R25</f>
        <v>45</v>
      </c>
      <c r="S29" s="109">
        <f t="shared" si="4"/>
        <v>45</v>
      </c>
    </row>
    <row r="30" spans="1:19" ht="15.95" customHeight="1">
      <c r="A30" s="52" t="s">
        <v>23</v>
      </c>
      <c r="B30" s="59" t="s">
        <v>0</v>
      </c>
      <c r="C30" s="60">
        <f t="shared" si="0"/>
        <v>118</v>
      </c>
      <c r="D30" s="58">
        <f>D10+D14+D18+D22+D26</f>
        <v>4</v>
      </c>
      <c r="E30" s="58">
        <f t="shared" ref="E30:S30" si="5">E10+E14+E18+E22+E26</f>
        <v>15</v>
      </c>
      <c r="F30" s="58">
        <f t="shared" si="5"/>
        <v>24</v>
      </c>
      <c r="G30" s="107">
        <f t="shared" si="5"/>
        <v>24</v>
      </c>
      <c r="H30" s="58">
        <f t="shared" si="5"/>
        <v>32</v>
      </c>
      <c r="I30" s="58">
        <f t="shared" si="5"/>
        <v>39.5</v>
      </c>
      <c r="J30" s="58">
        <f t="shared" si="5"/>
        <v>40.5</v>
      </c>
      <c r="K30" s="107">
        <f t="shared" si="5"/>
        <v>40.5</v>
      </c>
      <c r="L30" s="58">
        <f t="shared" si="5"/>
        <v>58</v>
      </c>
      <c r="M30" s="58">
        <f t="shared" si="5"/>
        <v>92.4</v>
      </c>
      <c r="N30" s="58">
        <f t="shared" si="5"/>
        <v>106.4</v>
      </c>
      <c r="O30" s="107">
        <f t="shared" si="5"/>
        <v>106.4</v>
      </c>
      <c r="P30" s="58">
        <f t="shared" si="5"/>
        <v>109</v>
      </c>
      <c r="Q30" s="58">
        <f t="shared" si="5"/>
        <v>116</v>
      </c>
      <c r="R30" s="58">
        <f t="shared" si="5"/>
        <v>118</v>
      </c>
      <c r="S30" s="107">
        <f t="shared" si="5"/>
        <v>118</v>
      </c>
    </row>
    <row r="31" spans="1:19" ht="15.95" customHeight="1">
      <c r="A31" s="63" t="s">
        <v>1</v>
      </c>
      <c r="B31" s="58" t="s">
        <v>7</v>
      </c>
      <c r="C31" s="60">
        <f t="shared" si="0"/>
        <v>3416</v>
      </c>
      <c r="D31" s="58">
        <f>D11+D15+D19+D23+D27</f>
        <v>390</v>
      </c>
      <c r="E31" s="58">
        <f t="shared" ref="E31:S31" si="6">E11+E15+E19+E23+E27</f>
        <v>1300</v>
      </c>
      <c r="F31" s="58">
        <f t="shared" si="6"/>
        <v>1520</v>
      </c>
      <c r="G31" s="107">
        <f t="shared" si="6"/>
        <v>1520</v>
      </c>
      <c r="H31" s="58">
        <f t="shared" si="6"/>
        <v>1885</v>
      </c>
      <c r="I31" s="58">
        <f t="shared" si="6"/>
        <v>1997</v>
      </c>
      <c r="J31" s="58">
        <f t="shared" si="6"/>
        <v>2001</v>
      </c>
      <c r="K31" s="107">
        <f t="shared" si="6"/>
        <v>2001</v>
      </c>
      <c r="L31" s="58">
        <f t="shared" si="6"/>
        <v>2166</v>
      </c>
      <c r="M31" s="58">
        <f t="shared" si="6"/>
        <v>2618</v>
      </c>
      <c r="N31" s="58">
        <f t="shared" si="6"/>
        <v>2816</v>
      </c>
      <c r="O31" s="107">
        <f t="shared" si="6"/>
        <v>2816</v>
      </c>
      <c r="P31" s="58">
        <f t="shared" si="6"/>
        <v>2926</v>
      </c>
      <c r="Q31" s="58">
        <f t="shared" si="6"/>
        <v>3196</v>
      </c>
      <c r="R31" s="58">
        <f t="shared" si="6"/>
        <v>3416</v>
      </c>
      <c r="S31" s="107">
        <f t="shared" si="6"/>
        <v>3416</v>
      </c>
    </row>
    <row r="32" spans="1:19" ht="15.95" customHeight="1">
      <c r="A32" s="63" t="s">
        <v>2</v>
      </c>
      <c r="B32" s="58" t="s">
        <v>7</v>
      </c>
      <c r="C32" s="60">
        <f t="shared" si="0"/>
        <v>3120</v>
      </c>
      <c r="D32" s="58">
        <f t="shared" ref="D32:S33" si="7">D12+D16+D20+D24+D28</f>
        <v>390</v>
      </c>
      <c r="E32" s="58">
        <f t="shared" si="7"/>
        <v>1300</v>
      </c>
      <c r="F32" s="58">
        <f t="shared" si="7"/>
        <v>1520</v>
      </c>
      <c r="G32" s="107">
        <f t="shared" si="7"/>
        <v>1520</v>
      </c>
      <c r="H32" s="58">
        <f t="shared" si="7"/>
        <v>1865</v>
      </c>
      <c r="I32" s="58">
        <f t="shared" si="7"/>
        <v>1965</v>
      </c>
      <c r="J32" s="58">
        <f t="shared" si="7"/>
        <v>1965</v>
      </c>
      <c r="K32" s="107">
        <f t="shared" si="7"/>
        <v>1965</v>
      </c>
      <c r="L32" s="58">
        <f t="shared" si="7"/>
        <v>2065</v>
      </c>
      <c r="M32" s="58">
        <f t="shared" si="7"/>
        <v>2416</v>
      </c>
      <c r="N32" s="58">
        <f t="shared" si="7"/>
        <v>2570</v>
      </c>
      <c r="O32" s="107">
        <f t="shared" si="7"/>
        <v>2570</v>
      </c>
      <c r="P32" s="58">
        <f t="shared" si="7"/>
        <v>2680</v>
      </c>
      <c r="Q32" s="58">
        <f t="shared" si="7"/>
        <v>2900</v>
      </c>
      <c r="R32" s="58">
        <f t="shared" si="7"/>
        <v>3120</v>
      </c>
      <c r="S32" s="107">
        <f t="shared" si="7"/>
        <v>3120</v>
      </c>
    </row>
    <row r="33" spans="1:19" ht="15.95" customHeight="1">
      <c r="A33" s="63" t="s">
        <v>3</v>
      </c>
      <c r="B33" s="58" t="s">
        <v>7</v>
      </c>
      <c r="C33" s="60">
        <f t="shared" si="0"/>
        <v>2075</v>
      </c>
      <c r="D33" s="58">
        <f t="shared" si="7"/>
        <v>220</v>
      </c>
      <c r="E33" s="58">
        <f t="shared" si="7"/>
        <v>750</v>
      </c>
      <c r="F33" s="58">
        <f t="shared" si="7"/>
        <v>715</v>
      </c>
      <c r="G33" s="107">
        <f t="shared" si="7"/>
        <v>715</v>
      </c>
      <c r="H33" s="58">
        <f t="shared" si="7"/>
        <v>1015</v>
      </c>
      <c r="I33" s="58">
        <f t="shared" si="7"/>
        <v>1030</v>
      </c>
      <c r="J33" s="58">
        <f t="shared" si="7"/>
        <v>1030</v>
      </c>
      <c r="K33" s="107">
        <f t="shared" si="7"/>
        <v>1030</v>
      </c>
      <c r="L33" s="58">
        <f t="shared" si="7"/>
        <v>1595</v>
      </c>
      <c r="M33" s="58">
        <f t="shared" si="7"/>
        <v>1705</v>
      </c>
      <c r="N33" s="58">
        <f t="shared" si="7"/>
        <v>1805</v>
      </c>
      <c r="O33" s="107">
        <f t="shared" si="7"/>
        <v>1805</v>
      </c>
      <c r="P33" s="58">
        <f t="shared" si="7"/>
        <v>1875</v>
      </c>
      <c r="Q33" s="58">
        <f t="shared" si="7"/>
        <v>1975</v>
      </c>
      <c r="R33" s="58">
        <f t="shared" si="7"/>
        <v>2075</v>
      </c>
      <c r="S33" s="107">
        <f t="shared" si="7"/>
        <v>2075</v>
      </c>
    </row>
    <row r="34" spans="1:19" ht="15.95" customHeight="1">
      <c r="A34" s="52" t="s">
        <v>110</v>
      </c>
      <c r="B34" s="59" t="s">
        <v>0</v>
      </c>
      <c r="C34" s="60">
        <f t="shared" si="0"/>
        <v>0</v>
      </c>
      <c r="D34" s="58"/>
      <c r="E34" s="58"/>
      <c r="F34" s="58"/>
      <c r="G34" s="107">
        <f t="shared" si="1"/>
        <v>0</v>
      </c>
      <c r="H34" s="58"/>
      <c r="I34" s="58"/>
      <c r="J34" s="58"/>
      <c r="K34" s="107">
        <f t="shared" si="2"/>
        <v>0</v>
      </c>
      <c r="L34" s="58"/>
      <c r="M34" s="58"/>
      <c r="N34" s="58"/>
      <c r="O34" s="107">
        <f t="shared" si="3"/>
        <v>0</v>
      </c>
      <c r="P34" s="58"/>
      <c r="Q34" s="58"/>
      <c r="R34" s="58"/>
      <c r="S34" s="108">
        <f t="shared" si="4"/>
        <v>0</v>
      </c>
    </row>
    <row r="35" spans="1:19" ht="15.95" customHeight="1">
      <c r="A35" s="35" t="s">
        <v>1</v>
      </c>
      <c r="B35" s="47" t="s">
        <v>7</v>
      </c>
      <c r="C35" s="50">
        <f t="shared" si="0"/>
        <v>0</v>
      </c>
      <c r="D35" s="47"/>
      <c r="E35" s="47"/>
      <c r="F35" s="47"/>
      <c r="G35" s="106">
        <f t="shared" si="1"/>
        <v>0</v>
      </c>
      <c r="H35" s="47"/>
      <c r="I35" s="47"/>
      <c r="J35" s="47"/>
      <c r="K35" s="33"/>
      <c r="L35" s="47"/>
      <c r="M35" s="47"/>
      <c r="N35" s="47"/>
      <c r="O35" s="106">
        <f t="shared" si="3"/>
        <v>0</v>
      </c>
      <c r="P35" s="47"/>
      <c r="Q35" s="47"/>
      <c r="R35" s="47"/>
      <c r="S35" s="109">
        <f t="shared" si="4"/>
        <v>0</v>
      </c>
    </row>
    <row r="36" spans="1:19" ht="15.95" customHeight="1">
      <c r="A36" s="35" t="s">
        <v>2</v>
      </c>
      <c r="B36" s="47" t="s">
        <v>7</v>
      </c>
      <c r="C36" s="50">
        <f t="shared" si="0"/>
        <v>0</v>
      </c>
      <c r="D36" s="47"/>
      <c r="E36" s="47"/>
      <c r="F36" s="47"/>
      <c r="G36" s="33">
        <f t="shared" si="1"/>
        <v>0</v>
      </c>
      <c r="H36" s="47"/>
      <c r="I36" s="47"/>
      <c r="J36" s="47"/>
      <c r="K36" s="33"/>
      <c r="L36" s="47"/>
      <c r="M36" s="47"/>
      <c r="N36" s="47"/>
      <c r="O36" s="33">
        <f t="shared" si="3"/>
        <v>0</v>
      </c>
      <c r="P36" s="47"/>
      <c r="Q36" s="47"/>
      <c r="R36" s="47"/>
      <c r="S36" s="109">
        <f t="shared" si="4"/>
        <v>0</v>
      </c>
    </row>
    <row r="37" spans="1:19" ht="15.95" customHeight="1">
      <c r="A37" s="35" t="s">
        <v>3</v>
      </c>
      <c r="B37" s="47" t="s">
        <v>7</v>
      </c>
      <c r="C37" s="50">
        <f t="shared" si="0"/>
        <v>0</v>
      </c>
      <c r="D37" s="47"/>
      <c r="E37" s="47"/>
      <c r="F37" s="47"/>
      <c r="G37" s="33">
        <f t="shared" si="1"/>
        <v>0</v>
      </c>
      <c r="H37" s="47"/>
      <c r="I37" s="47"/>
      <c r="J37" s="47"/>
      <c r="K37" s="33"/>
      <c r="L37" s="47"/>
      <c r="M37" s="47"/>
      <c r="N37" s="47"/>
      <c r="O37" s="33">
        <f t="shared" si="3"/>
        <v>0</v>
      </c>
      <c r="P37" s="47"/>
      <c r="Q37" s="47"/>
      <c r="R37" s="47"/>
      <c r="S37" s="34">
        <f t="shared" si="4"/>
        <v>0</v>
      </c>
    </row>
    <row r="38" spans="1:19" ht="15.95" customHeight="1">
      <c r="A38" s="52" t="s">
        <v>9</v>
      </c>
      <c r="B38" s="59" t="s">
        <v>0</v>
      </c>
      <c r="C38" s="60">
        <f t="shared" si="0"/>
        <v>100</v>
      </c>
      <c r="D38" s="58">
        <v>3</v>
      </c>
      <c r="E38" s="58">
        <v>14</v>
      </c>
      <c r="F38" s="58">
        <v>25</v>
      </c>
      <c r="G38" s="57">
        <f t="shared" si="1"/>
        <v>25</v>
      </c>
      <c r="H38" s="58">
        <f>F38+'Ветка (разд)'!H34</f>
        <v>30</v>
      </c>
      <c r="I38" s="58">
        <f>H38+'Ветка (разд)'!I34</f>
        <v>33</v>
      </c>
      <c r="J38" s="58">
        <v>40</v>
      </c>
      <c r="K38" s="57">
        <f t="shared" si="2"/>
        <v>40</v>
      </c>
      <c r="L38" s="58">
        <v>52</v>
      </c>
      <c r="M38" s="58">
        <v>55</v>
      </c>
      <c r="N38" s="58">
        <v>61</v>
      </c>
      <c r="O38" s="57">
        <f t="shared" si="3"/>
        <v>61</v>
      </c>
      <c r="P38" s="58">
        <v>74</v>
      </c>
      <c r="Q38" s="58">
        <v>87</v>
      </c>
      <c r="R38" s="58">
        <v>100</v>
      </c>
      <c r="S38" s="64">
        <f t="shared" si="4"/>
        <v>100</v>
      </c>
    </row>
    <row r="39" spans="1:19" ht="15.95" customHeight="1">
      <c r="A39" s="35" t="s">
        <v>1</v>
      </c>
      <c r="B39" s="47" t="s">
        <v>7</v>
      </c>
      <c r="C39" s="50">
        <f t="shared" si="0"/>
        <v>18400</v>
      </c>
      <c r="D39" s="47">
        <f>'Ветка (разд)'!D35</f>
        <v>1300</v>
      </c>
      <c r="E39" s="47">
        <f>D39+'Ветка (разд)'!E35</f>
        <v>3300</v>
      </c>
      <c r="F39" s="47">
        <f>E39+'Ветка (разд)'!F35</f>
        <v>5500</v>
      </c>
      <c r="G39" s="33">
        <f t="shared" si="1"/>
        <v>5500</v>
      </c>
      <c r="H39" s="47">
        <f>F39+'Ветка (разд)'!H35</f>
        <v>6550</v>
      </c>
      <c r="I39" s="47">
        <f>H39+'Ветка (разд)'!I35</f>
        <v>7250</v>
      </c>
      <c r="J39" s="47">
        <f>I39+'Ветка (разд)'!J35</f>
        <v>8300</v>
      </c>
      <c r="K39" s="33">
        <f t="shared" si="2"/>
        <v>8300</v>
      </c>
      <c r="L39" s="47">
        <f>J39+'Ветка (разд)'!L35</f>
        <v>9200</v>
      </c>
      <c r="M39" s="47">
        <f>L39+'Ветка (разд)'!M35</f>
        <v>10800</v>
      </c>
      <c r="N39" s="47">
        <f>M39+'Ветка (разд)'!N35</f>
        <v>12400</v>
      </c>
      <c r="O39" s="33">
        <f t="shared" si="3"/>
        <v>12400</v>
      </c>
      <c r="P39" s="47">
        <f>N39+'Ветка (разд)'!P35</f>
        <v>14400</v>
      </c>
      <c r="Q39" s="47">
        <f>P39+'Ветка (разд)'!Q35</f>
        <v>16400</v>
      </c>
      <c r="R39" s="47">
        <f>Q39+'Ветка (разд)'!R35</f>
        <v>18400</v>
      </c>
      <c r="S39" s="34">
        <f t="shared" si="4"/>
        <v>18400</v>
      </c>
    </row>
    <row r="40" spans="1:19" ht="15.95" customHeight="1">
      <c r="A40" s="35" t="s">
        <v>2</v>
      </c>
      <c r="B40" s="47" t="s">
        <v>7</v>
      </c>
      <c r="C40" s="50">
        <f t="shared" si="0"/>
        <v>18400</v>
      </c>
      <c r="D40" s="47">
        <f>'Ветка (разд)'!D36</f>
        <v>1300</v>
      </c>
      <c r="E40" s="47">
        <f>D40+'Ветка (разд)'!E36</f>
        <v>3300</v>
      </c>
      <c r="F40" s="47">
        <f>E40+'Ветка (разд)'!F36</f>
        <v>5500</v>
      </c>
      <c r="G40" s="33">
        <f t="shared" si="1"/>
        <v>5500</v>
      </c>
      <c r="H40" s="47">
        <f>F40+'Ветка (разд)'!H36</f>
        <v>6550</v>
      </c>
      <c r="I40" s="47">
        <f>H40+'Ветка (разд)'!I36</f>
        <v>7250</v>
      </c>
      <c r="J40" s="47">
        <f>I40+'Ветка (разд)'!J36</f>
        <v>8300</v>
      </c>
      <c r="K40" s="33">
        <f t="shared" si="2"/>
        <v>8300</v>
      </c>
      <c r="L40" s="47">
        <f>J40+'Ветка (разд)'!L36</f>
        <v>9200</v>
      </c>
      <c r="M40" s="47">
        <f>L40+'Ветка (разд)'!M36</f>
        <v>10800</v>
      </c>
      <c r="N40" s="47">
        <f>M40+'Ветка (разд)'!N36</f>
        <v>12400</v>
      </c>
      <c r="O40" s="33">
        <f t="shared" si="3"/>
        <v>12400</v>
      </c>
      <c r="P40" s="47">
        <f>N40+'Ветка (разд)'!P36</f>
        <v>14400</v>
      </c>
      <c r="Q40" s="47">
        <f>P40+'Ветка (разд)'!Q36</f>
        <v>16400</v>
      </c>
      <c r="R40" s="47">
        <f>Q40+'Ветка (разд)'!R36</f>
        <v>18400</v>
      </c>
      <c r="S40" s="34">
        <f t="shared" si="4"/>
        <v>18400</v>
      </c>
    </row>
    <row r="41" spans="1:19" ht="15.95" customHeight="1">
      <c r="A41" s="35" t="s">
        <v>3</v>
      </c>
      <c r="B41" s="47" t="s">
        <v>7</v>
      </c>
      <c r="C41" s="50">
        <f t="shared" si="0"/>
        <v>10130</v>
      </c>
      <c r="D41" s="47">
        <f>'Ветка (разд)'!D37</f>
        <v>700</v>
      </c>
      <c r="E41" s="47">
        <f>D41+'Ветка (разд)'!E37</f>
        <v>1700</v>
      </c>
      <c r="F41" s="47">
        <f>E41+'Ветка (разд)'!F37</f>
        <v>2900</v>
      </c>
      <c r="G41" s="33">
        <f t="shared" si="1"/>
        <v>2900</v>
      </c>
      <c r="H41" s="47">
        <f>F41+'Ветка (разд)'!H37</f>
        <v>3500</v>
      </c>
      <c r="I41" s="47">
        <f>H41+'Ветка (разд)'!I37</f>
        <v>3850</v>
      </c>
      <c r="J41" s="47">
        <f>I41+'Ветка (разд)'!J37</f>
        <v>4450</v>
      </c>
      <c r="K41" s="33">
        <f t="shared" si="2"/>
        <v>4450</v>
      </c>
      <c r="L41" s="47">
        <f>J41+'Ветка (разд)'!L37</f>
        <v>4930</v>
      </c>
      <c r="M41" s="47">
        <f>L41+'Ветка (разд)'!M37</f>
        <v>5730</v>
      </c>
      <c r="N41" s="47">
        <f>M41+'Ветка (разд)'!N37</f>
        <v>6530</v>
      </c>
      <c r="O41" s="33">
        <f t="shared" si="3"/>
        <v>6530</v>
      </c>
      <c r="P41" s="47">
        <f>N41+'Ветка (разд)'!P37</f>
        <v>7730</v>
      </c>
      <c r="Q41" s="47">
        <f>P41+'Ветка (разд)'!Q37</f>
        <v>8930</v>
      </c>
      <c r="R41" s="47">
        <f>Q41+'Ветка (разд)'!R37</f>
        <v>10130</v>
      </c>
      <c r="S41" s="34">
        <f t="shared" si="4"/>
        <v>10130</v>
      </c>
    </row>
    <row r="42" spans="1:19" ht="15.95" customHeight="1">
      <c r="A42" s="52" t="s">
        <v>111</v>
      </c>
      <c r="B42" s="59" t="s">
        <v>0</v>
      </c>
      <c r="C42" s="60">
        <f t="shared" si="0"/>
        <v>40</v>
      </c>
      <c r="D42" s="58"/>
      <c r="E42" s="58"/>
      <c r="F42" s="58"/>
      <c r="G42" s="57">
        <f t="shared" si="1"/>
        <v>0</v>
      </c>
      <c r="H42" s="58">
        <v>10</v>
      </c>
      <c r="I42" s="58">
        <v>20</v>
      </c>
      <c r="J42" s="58">
        <v>30</v>
      </c>
      <c r="K42" s="57">
        <f t="shared" si="2"/>
        <v>30</v>
      </c>
      <c r="L42" s="58">
        <v>35</v>
      </c>
      <c r="M42" s="58">
        <v>35.5</v>
      </c>
      <c r="N42" s="58">
        <f>M42+'Ветка (разд)'!N38</f>
        <v>35.5</v>
      </c>
      <c r="O42" s="57">
        <f t="shared" si="3"/>
        <v>35.5</v>
      </c>
      <c r="P42" s="58">
        <v>35.5</v>
      </c>
      <c r="Q42" s="58">
        <v>40</v>
      </c>
      <c r="R42" s="58">
        <f>Q42+'Ветка (разд)'!R38</f>
        <v>40</v>
      </c>
      <c r="S42" s="64">
        <f t="shared" si="4"/>
        <v>40</v>
      </c>
    </row>
    <row r="43" spans="1:19" ht="15.95" customHeight="1">
      <c r="A43" s="35" t="s">
        <v>1</v>
      </c>
      <c r="B43" s="47" t="s">
        <v>7</v>
      </c>
      <c r="C43" s="50">
        <f t="shared" si="0"/>
        <v>600</v>
      </c>
      <c r="D43" s="47"/>
      <c r="E43" s="47"/>
      <c r="F43" s="47"/>
      <c r="G43" s="33">
        <f t="shared" si="1"/>
        <v>0</v>
      </c>
      <c r="H43" s="47">
        <v>135</v>
      </c>
      <c r="I43" s="47">
        <v>315</v>
      </c>
      <c r="J43" s="47">
        <v>380</v>
      </c>
      <c r="K43" s="33">
        <f t="shared" si="2"/>
        <v>380</v>
      </c>
      <c r="L43" s="47">
        <v>450</v>
      </c>
      <c r="M43" s="47">
        <v>500</v>
      </c>
      <c r="N43" s="47">
        <f>M43+'Ветка (разд)'!N39</f>
        <v>500</v>
      </c>
      <c r="O43" s="33">
        <f t="shared" si="3"/>
        <v>500</v>
      </c>
      <c r="P43" s="47">
        <v>500</v>
      </c>
      <c r="Q43" s="47">
        <v>600</v>
      </c>
      <c r="R43" s="47">
        <f>Q43+'Ветка (разд)'!R39</f>
        <v>600</v>
      </c>
      <c r="S43" s="34">
        <f t="shared" si="4"/>
        <v>600</v>
      </c>
    </row>
    <row r="44" spans="1:19" ht="15.95" customHeight="1">
      <c r="A44" s="35" t="s">
        <v>2</v>
      </c>
      <c r="B44" s="47" t="s">
        <v>7</v>
      </c>
      <c r="C44" s="50">
        <f t="shared" si="0"/>
        <v>450</v>
      </c>
      <c r="D44" s="47"/>
      <c r="E44" s="47"/>
      <c r="F44" s="47"/>
      <c r="G44" s="33">
        <f t="shared" si="1"/>
        <v>0</v>
      </c>
      <c r="H44" s="47">
        <v>100</v>
      </c>
      <c r="I44" s="47">
        <v>250</v>
      </c>
      <c r="J44" s="47">
        <f>I44+'Ветка (разд)'!J40</f>
        <v>300</v>
      </c>
      <c r="K44" s="33">
        <f t="shared" si="2"/>
        <v>300</v>
      </c>
      <c r="L44" s="47">
        <v>350</v>
      </c>
      <c r="M44" s="47">
        <f>L44+'Ветка (разд)'!M40</f>
        <v>450</v>
      </c>
      <c r="N44" s="47">
        <f>M44+'Ветка (разд)'!N40</f>
        <v>450</v>
      </c>
      <c r="O44" s="33">
        <f t="shared" si="3"/>
        <v>450</v>
      </c>
      <c r="P44" s="47">
        <v>450</v>
      </c>
      <c r="Q44" s="47">
        <v>450</v>
      </c>
      <c r="R44" s="47">
        <f>Q44+'Ветка (разд)'!R40</f>
        <v>450</v>
      </c>
      <c r="S44" s="34">
        <f t="shared" si="4"/>
        <v>450</v>
      </c>
    </row>
    <row r="45" spans="1:19" ht="15.95" customHeight="1">
      <c r="A45" s="35" t="s">
        <v>3</v>
      </c>
      <c r="B45" s="47" t="s">
        <v>7</v>
      </c>
      <c r="C45" s="50">
        <f t="shared" si="0"/>
        <v>150</v>
      </c>
      <c r="D45" s="47"/>
      <c r="E45" s="47"/>
      <c r="F45" s="47"/>
      <c r="G45" s="33">
        <f t="shared" si="1"/>
        <v>0</v>
      </c>
      <c r="H45" s="47">
        <v>30</v>
      </c>
      <c r="I45" s="47">
        <v>85</v>
      </c>
      <c r="J45" s="47">
        <f>I45+'Ветка (разд)'!J41</f>
        <v>100</v>
      </c>
      <c r="K45" s="33">
        <f t="shared" si="2"/>
        <v>100</v>
      </c>
      <c r="L45" s="47">
        <v>125</v>
      </c>
      <c r="M45" s="47">
        <v>150</v>
      </c>
      <c r="N45" s="47">
        <f>M45+'Ветка (разд)'!N41</f>
        <v>150</v>
      </c>
      <c r="O45" s="33">
        <f t="shared" si="3"/>
        <v>150</v>
      </c>
      <c r="P45" s="47">
        <v>150</v>
      </c>
      <c r="Q45" s="47">
        <f>P45+'Ветка (разд)'!Q41</f>
        <v>150</v>
      </c>
      <c r="R45" s="47">
        <f>Q45+'Ветка (разд)'!R41</f>
        <v>150</v>
      </c>
      <c r="S45" s="34">
        <f t="shared" si="4"/>
        <v>150</v>
      </c>
    </row>
    <row r="46" spans="1:19" ht="15.95" customHeight="1">
      <c r="A46" s="52" t="s">
        <v>102</v>
      </c>
      <c r="B46" s="59" t="s">
        <v>7</v>
      </c>
      <c r="C46" s="50">
        <f t="shared" si="0"/>
        <v>0</v>
      </c>
      <c r="D46" s="58"/>
      <c r="E46" s="58"/>
      <c r="F46" s="58"/>
      <c r="G46" s="57">
        <f t="shared" si="1"/>
        <v>0</v>
      </c>
      <c r="H46" s="58"/>
      <c r="I46" s="58"/>
      <c r="J46" s="58"/>
      <c r="K46" s="57">
        <f t="shared" si="2"/>
        <v>0</v>
      </c>
      <c r="L46" s="58"/>
      <c r="M46" s="58"/>
      <c r="N46" s="58"/>
      <c r="O46" s="57">
        <f t="shared" si="3"/>
        <v>0</v>
      </c>
      <c r="P46" s="58"/>
      <c r="Q46" s="58"/>
      <c r="R46" s="58"/>
      <c r="S46" s="64">
        <f t="shared" si="4"/>
        <v>0</v>
      </c>
    </row>
    <row r="47" spans="1:19" ht="15.95" customHeight="1">
      <c r="A47" s="52" t="s">
        <v>112</v>
      </c>
      <c r="B47" s="59" t="s">
        <v>6</v>
      </c>
      <c r="C47" s="50">
        <f t="shared" si="0"/>
        <v>6</v>
      </c>
      <c r="D47" s="58"/>
      <c r="E47" s="58"/>
      <c r="F47" s="58">
        <f>E47+'Ветка (разд)'!F43</f>
        <v>3</v>
      </c>
      <c r="G47" s="57">
        <f t="shared" si="1"/>
        <v>3</v>
      </c>
      <c r="H47" s="58">
        <f>F47+'Ветка (разд)'!H43</f>
        <v>3</v>
      </c>
      <c r="I47" s="58">
        <f>H47+'Ветка (разд)'!I43</f>
        <v>3</v>
      </c>
      <c r="J47" s="58">
        <v>3</v>
      </c>
      <c r="K47" s="57">
        <f t="shared" si="2"/>
        <v>3</v>
      </c>
      <c r="L47" s="58">
        <v>6</v>
      </c>
      <c r="M47" s="58">
        <f>L47+'Ветка (разд)'!M43</f>
        <v>6</v>
      </c>
      <c r="N47" s="58">
        <f>M47+'Ветка (разд)'!N43</f>
        <v>6</v>
      </c>
      <c r="O47" s="57">
        <f t="shared" si="3"/>
        <v>6</v>
      </c>
      <c r="P47" s="58">
        <f>N47+'Ветка (разд)'!P43</f>
        <v>6</v>
      </c>
      <c r="Q47" s="58">
        <f>P47+'Ветка (разд)'!Q43</f>
        <v>6</v>
      </c>
      <c r="R47" s="58">
        <f>Q47+'Ветка (разд)'!R43</f>
        <v>6</v>
      </c>
      <c r="S47" s="64">
        <f t="shared" si="4"/>
        <v>6</v>
      </c>
    </row>
    <row r="48" spans="1:19" ht="15.95" customHeight="1">
      <c r="A48" s="35" t="s">
        <v>1</v>
      </c>
      <c r="B48" s="47" t="s">
        <v>7</v>
      </c>
      <c r="C48" s="50">
        <f t="shared" si="0"/>
        <v>50</v>
      </c>
      <c r="D48" s="47"/>
      <c r="E48" s="47"/>
      <c r="F48" s="47">
        <f>E48+'Ветка (разд)'!F44</f>
        <v>25</v>
      </c>
      <c r="G48" s="33">
        <f t="shared" si="1"/>
        <v>25</v>
      </c>
      <c r="H48" s="47">
        <f>F48+'Ветка (разд)'!H44</f>
        <v>25</v>
      </c>
      <c r="I48" s="47">
        <f>H48+'Ветка (разд)'!I44</f>
        <v>25</v>
      </c>
      <c r="J48" s="47">
        <v>25</v>
      </c>
      <c r="K48" s="33">
        <f t="shared" si="2"/>
        <v>25</v>
      </c>
      <c r="L48" s="47">
        <v>50</v>
      </c>
      <c r="M48" s="47">
        <f>L48+'Ветка (разд)'!M44</f>
        <v>50</v>
      </c>
      <c r="N48" s="47">
        <f>M48+'Ветка (разд)'!N44</f>
        <v>50</v>
      </c>
      <c r="O48" s="33">
        <f t="shared" si="3"/>
        <v>50</v>
      </c>
      <c r="P48" s="47">
        <f>N48+'Ветка (разд)'!P44</f>
        <v>50</v>
      </c>
      <c r="Q48" s="47">
        <f>P48+'Ветка (разд)'!Q44</f>
        <v>50</v>
      </c>
      <c r="R48" s="47">
        <f>Q48+'Ветка (разд)'!R44</f>
        <v>50</v>
      </c>
      <c r="S48" s="34">
        <f t="shared" si="4"/>
        <v>50</v>
      </c>
    </row>
    <row r="49" spans="1:19" ht="15.95" customHeight="1">
      <c r="A49" s="35" t="s">
        <v>2</v>
      </c>
      <c r="B49" s="47" t="s">
        <v>7</v>
      </c>
      <c r="C49" s="50">
        <f t="shared" si="0"/>
        <v>0</v>
      </c>
      <c r="D49" s="47"/>
      <c r="E49" s="47"/>
      <c r="F49" s="47"/>
      <c r="G49" s="33">
        <f t="shared" si="1"/>
        <v>0</v>
      </c>
      <c r="H49" s="47"/>
      <c r="I49" s="47"/>
      <c r="J49" s="47"/>
      <c r="K49" s="33">
        <f t="shared" si="2"/>
        <v>0</v>
      </c>
      <c r="L49" s="47"/>
      <c r="M49" s="47"/>
      <c r="N49" s="47"/>
      <c r="O49" s="33">
        <f t="shared" si="3"/>
        <v>0</v>
      </c>
      <c r="P49" s="47"/>
      <c r="Q49" s="47"/>
      <c r="R49" s="47"/>
      <c r="S49" s="34">
        <f t="shared" si="4"/>
        <v>0</v>
      </c>
    </row>
    <row r="50" spans="1:19" ht="15.95" customHeight="1">
      <c r="A50" s="35" t="s">
        <v>3</v>
      </c>
      <c r="B50" s="51" t="s">
        <v>7</v>
      </c>
      <c r="C50" s="50">
        <f>G50+K50+O50+S50</f>
        <v>0</v>
      </c>
      <c r="D50" s="47"/>
      <c r="E50" s="47"/>
      <c r="F50" s="47"/>
      <c r="G50" s="33">
        <f t="shared" si="1"/>
        <v>0</v>
      </c>
      <c r="H50" s="47"/>
      <c r="I50" s="47"/>
      <c r="J50" s="47"/>
      <c r="K50" s="33">
        <f t="shared" si="2"/>
        <v>0</v>
      </c>
      <c r="L50" s="47"/>
      <c r="M50" s="47"/>
      <c r="N50" s="47"/>
      <c r="O50" s="33">
        <f t="shared" si="3"/>
        <v>0</v>
      </c>
      <c r="P50" s="47"/>
      <c r="Q50" s="47"/>
      <c r="R50" s="47"/>
      <c r="S50" s="34">
        <f t="shared" si="4"/>
        <v>0</v>
      </c>
    </row>
    <row r="51" spans="1:19" ht="15.95" customHeight="1">
      <c r="A51" s="111" t="s">
        <v>39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3"/>
    </row>
    <row r="52" spans="1:19" ht="15.95" customHeight="1">
      <c r="A52" s="36" t="s">
        <v>40</v>
      </c>
      <c r="B52" s="37" t="s">
        <v>0</v>
      </c>
      <c r="C52" s="32">
        <f t="shared" ref="C52:C57" si="8">S52</f>
        <v>1250</v>
      </c>
      <c r="D52" s="31"/>
      <c r="E52" s="31"/>
      <c r="F52" s="31"/>
      <c r="G52" s="33">
        <f>F52</f>
        <v>0</v>
      </c>
      <c r="H52" s="31"/>
      <c r="I52" s="31">
        <v>250</v>
      </c>
      <c r="J52" s="31">
        <v>250</v>
      </c>
      <c r="K52" s="33">
        <f>J52</f>
        <v>250</v>
      </c>
      <c r="L52" s="31">
        <v>250</v>
      </c>
      <c r="M52" s="31">
        <v>500</v>
      </c>
      <c r="N52" s="31">
        <v>500</v>
      </c>
      <c r="O52" s="33">
        <f>N52</f>
        <v>500</v>
      </c>
      <c r="P52" s="31">
        <v>750</v>
      </c>
      <c r="Q52" s="31">
        <v>1250</v>
      </c>
      <c r="R52" s="31">
        <v>1250</v>
      </c>
      <c r="S52" s="34">
        <f>R52</f>
        <v>1250</v>
      </c>
    </row>
    <row r="53" spans="1:19" ht="15.95" customHeight="1">
      <c r="A53" s="36" t="s">
        <v>41</v>
      </c>
      <c r="B53" s="37" t="s">
        <v>7</v>
      </c>
      <c r="C53" s="32">
        <f t="shared" si="8"/>
        <v>100</v>
      </c>
      <c r="D53" s="31"/>
      <c r="E53" s="31"/>
      <c r="F53" s="31"/>
      <c r="G53" s="33">
        <v>0</v>
      </c>
      <c r="H53" s="31"/>
      <c r="I53" s="31"/>
      <c r="J53" s="31"/>
      <c r="K53" s="33">
        <f t="shared" ref="K53:K56" si="9">J53</f>
        <v>0</v>
      </c>
      <c r="L53" s="31"/>
      <c r="M53" s="31">
        <v>100</v>
      </c>
      <c r="N53" s="31">
        <v>100</v>
      </c>
      <c r="O53" s="33">
        <v>100</v>
      </c>
      <c r="P53" s="31">
        <v>100</v>
      </c>
      <c r="Q53" s="31">
        <v>100</v>
      </c>
      <c r="R53" s="31">
        <v>100</v>
      </c>
      <c r="S53" s="34">
        <f t="shared" ref="S53:S56" si="10">R53</f>
        <v>100</v>
      </c>
    </row>
    <row r="54" spans="1:19" ht="15.95" customHeight="1">
      <c r="A54" s="36" t="s">
        <v>42</v>
      </c>
      <c r="B54" s="37" t="s">
        <v>0</v>
      </c>
      <c r="C54" s="32">
        <f t="shared" si="8"/>
        <v>75</v>
      </c>
      <c r="D54" s="31"/>
      <c r="E54" s="31"/>
      <c r="F54" s="31">
        <v>75</v>
      </c>
      <c r="G54" s="33">
        <f t="shared" ref="G54:G56" si="11">F54</f>
        <v>75</v>
      </c>
      <c r="H54" s="31">
        <v>75</v>
      </c>
      <c r="I54" s="31">
        <v>75</v>
      </c>
      <c r="J54" s="31">
        <v>75</v>
      </c>
      <c r="K54" s="33">
        <f t="shared" si="9"/>
        <v>75</v>
      </c>
      <c r="L54" s="31">
        <v>75</v>
      </c>
      <c r="M54" s="31">
        <v>75</v>
      </c>
      <c r="N54" s="31">
        <v>75</v>
      </c>
      <c r="O54" s="33">
        <f t="shared" ref="O54:O56" si="12">N54</f>
        <v>75</v>
      </c>
      <c r="P54" s="31">
        <v>75</v>
      </c>
      <c r="Q54" s="31">
        <v>75</v>
      </c>
      <c r="R54" s="31">
        <v>75</v>
      </c>
      <c r="S54" s="34">
        <f t="shared" si="10"/>
        <v>75</v>
      </c>
    </row>
    <row r="55" spans="1:19" ht="15.95" customHeight="1">
      <c r="A55" s="36" t="s">
        <v>43</v>
      </c>
      <c r="B55" s="37" t="s">
        <v>0</v>
      </c>
      <c r="C55" s="32">
        <f t="shared" si="8"/>
        <v>65</v>
      </c>
      <c r="D55" s="31"/>
      <c r="E55" s="31"/>
      <c r="F55" s="31"/>
      <c r="G55" s="33">
        <f t="shared" si="11"/>
        <v>0</v>
      </c>
      <c r="H55" s="31">
        <v>55</v>
      </c>
      <c r="I55" s="31">
        <v>55</v>
      </c>
      <c r="J55" s="31">
        <v>60</v>
      </c>
      <c r="K55" s="33">
        <f t="shared" si="9"/>
        <v>60</v>
      </c>
      <c r="L55" s="31">
        <v>60</v>
      </c>
      <c r="M55" s="31">
        <v>65</v>
      </c>
      <c r="N55" s="31">
        <v>65</v>
      </c>
      <c r="O55" s="33">
        <f t="shared" si="12"/>
        <v>65</v>
      </c>
      <c r="P55" s="31">
        <v>65</v>
      </c>
      <c r="Q55" s="31">
        <v>65</v>
      </c>
      <c r="R55" s="31">
        <v>65</v>
      </c>
      <c r="S55" s="34">
        <f t="shared" si="10"/>
        <v>65</v>
      </c>
    </row>
    <row r="56" spans="1:19" ht="15.95" customHeight="1">
      <c r="A56" s="36" t="s">
        <v>117</v>
      </c>
      <c r="B56" s="37" t="s">
        <v>0</v>
      </c>
      <c r="C56" s="32">
        <f t="shared" si="8"/>
        <v>0</v>
      </c>
      <c r="D56" s="31"/>
      <c r="E56" s="31"/>
      <c r="F56" s="31"/>
      <c r="G56" s="33">
        <f t="shared" si="11"/>
        <v>0</v>
      </c>
      <c r="H56" s="31"/>
      <c r="I56" s="31"/>
      <c r="J56" s="31"/>
      <c r="K56" s="33">
        <f t="shared" si="9"/>
        <v>0</v>
      </c>
      <c r="L56" s="31"/>
      <c r="M56" s="31"/>
      <c r="N56" s="31"/>
      <c r="O56" s="33">
        <f t="shared" si="12"/>
        <v>0</v>
      </c>
      <c r="P56" s="31"/>
      <c r="Q56" s="31"/>
      <c r="R56" s="31"/>
      <c r="S56" s="34">
        <f t="shared" si="10"/>
        <v>0</v>
      </c>
    </row>
    <row r="57" spans="1:19" ht="15.95" customHeight="1">
      <c r="A57" s="39" t="s">
        <v>44</v>
      </c>
      <c r="B57" s="37" t="s">
        <v>45</v>
      </c>
      <c r="C57" s="32">
        <f t="shared" si="8"/>
        <v>500</v>
      </c>
      <c r="D57" s="31"/>
      <c r="E57" s="31"/>
      <c r="F57" s="31"/>
      <c r="G57" s="33">
        <f t="shared" ref="G57" si="13">F57</f>
        <v>0</v>
      </c>
      <c r="H57" s="31">
        <v>85</v>
      </c>
      <c r="I57" s="31">
        <v>170</v>
      </c>
      <c r="J57" s="31">
        <v>260</v>
      </c>
      <c r="K57" s="33">
        <f t="shared" ref="K57" si="14">J57</f>
        <v>260</v>
      </c>
      <c r="L57" s="31">
        <v>350</v>
      </c>
      <c r="M57" s="31">
        <v>440</v>
      </c>
      <c r="N57" s="31">
        <v>500</v>
      </c>
      <c r="O57" s="33">
        <f t="shared" ref="O57" si="15">N57</f>
        <v>500</v>
      </c>
      <c r="P57" s="31">
        <v>500</v>
      </c>
      <c r="Q57" s="31">
        <v>500</v>
      </c>
      <c r="R57" s="31">
        <v>500</v>
      </c>
      <c r="S57" s="34">
        <v>500</v>
      </c>
    </row>
    <row r="58" spans="1:19" ht="15.95" customHeight="1">
      <c r="A58" s="111" t="s">
        <v>72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3"/>
    </row>
    <row r="59" spans="1:19" ht="15.95" customHeight="1">
      <c r="A59" s="40" t="s">
        <v>46</v>
      </c>
      <c r="B59" s="37" t="s">
        <v>45</v>
      </c>
      <c r="C59" s="32">
        <f>S59</f>
        <v>0</v>
      </c>
      <c r="D59" s="31"/>
      <c r="E59" s="31"/>
      <c r="F59" s="31"/>
      <c r="G59" s="33">
        <v>0</v>
      </c>
      <c r="H59" s="31"/>
      <c r="I59" s="31"/>
      <c r="J59" s="31"/>
      <c r="K59" s="33">
        <v>0</v>
      </c>
      <c r="L59" s="31"/>
      <c r="M59" s="31"/>
      <c r="N59" s="31"/>
      <c r="O59" s="33">
        <v>0</v>
      </c>
      <c r="P59" s="31"/>
      <c r="Q59" s="31"/>
      <c r="R59" s="31"/>
      <c r="S59" s="34">
        <v>0</v>
      </c>
    </row>
    <row r="60" spans="1:19" ht="15.95" customHeight="1">
      <c r="A60" s="36" t="s">
        <v>47</v>
      </c>
      <c r="B60" s="37" t="s">
        <v>6</v>
      </c>
      <c r="C60" s="32">
        <f t="shared" ref="C60:C67" si="16">S60</f>
        <v>11.5</v>
      </c>
      <c r="D60" s="31"/>
      <c r="E60" s="31"/>
      <c r="F60" s="31"/>
      <c r="G60" s="33">
        <v>0</v>
      </c>
      <c r="H60" s="31">
        <v>3</v>
      </c>
      <c r="I60" s="31">
        <v>7</v>
      </c>
      <c r="J60" s="31">
        <v>11.5</v>
      </c>
      <c r="K60" s="33">
        <v>11.5</v>
      </c>
      <c r="L60" s="31">
        <v>11.5</v>
      </c>
      <c r="M60" s="31">
        <v>11.5</v>
      </c>
      <c r="N60" s="31">
        <v>11.5</v>
      </c>
      <c r="O60" s="33">
        <v>11.5</v>
      </c>
      <c r="P60" s="31">
        <v>11.5</v>
      </c>
      <c r="Q60" s="31">
        <v>11.5</v>
      </c>
      <c r="R60" s="31">
        <v>11.5</v>
      </c>
      <c r="S60" s="34">
        <v>11.5</v>
      </c>
    </row>
    <row r="61" spans="1:19" ht="15.95" customHeight="1">
      <c r="A61" s="36" t="s">
        <v>48</v>
      </c>
      <c r="B61" s="37" t="s">
        <v>0</v>
      </c>
      <c r="C61" s="32">
        <f t="shared" si="16"/>
        <v>0</v>
      </c>
      <c r="D61" s="31"/>
      <c r="E61" s="31"/>
      <c r="F61" s="31"/>
      <c r="G61" s="33">
        <v>0</v>
      </c>
      <c r="H61" s="31"/>
      <c r="I61" s="31"/>
      <c r="J61" s="31"/>
      <c r="K61" s="33">
        <v>0</v>
      </c>
      <c r="L61" s="31"/>
      <c r="M61" s="31"/>
      <c r="N61" s="31"/>
      <c r="O61" s="33">
        <v>0</v>
      </c>
      <c r="P61" s="31"/>
      <c r="Q61" s="31"/>
      <c r="R61" s="31"/>
      <c r="S61" s="34">
        <v>0</v>
      </c>
    </row>
    <row r="62" spans="1:19" ht="15.95" customHeight="1">
      <c r="A62" s="36" t="s">
        <v>1</v>
      </c>
      <c r="B62" s="37" t="s">
        <v>7</v>
      </c>
      <c r="C62" s="32">
        <f t="shared" si="16"/>
        <v>0</v>
      </c>
      <c r="D62" s="31"/>
      <c r="E62" s="31"/>
      <c r="F62" s="31"/>
      <c r="G62" s="33">
        <v>0</v>
      </c>
      <c r="H62" s="31"/>
      <c r="I62" s="31"/>
      <c r="J62" s="31"/>
      <c r="K62" s="33">
        <v>0</v>
      </c>
      <c r="L62" s="31"/>
      <c r="M62" s="31"/>
      <c r="N62" s="31"/>
      <c r="O62" s="33">
        <v>0</v>
      </c>
      <c r="P62" s="31"/>
      <c r="Q62" s="31"/>
      <c r="R62" s="31"/>
      <c r="S62" s="34">
        <v>0</v>
      </c>
    </row>
    <row r="63" spans="1:19" ht="15.95" customHeight="1">
      <c r="A63" s="36" t="s">
        <v>2</v>
      </c>
      <c r="B63" s="37" t="s">
        <v>7</v>
      </c>
      <c r="C63" s="32">
        <f t="shared" si="16"/>
        <v>0</v>
      </c>
      <c r="D63" s="31"/>
      <c r="E63" s="31"/>
      <c r="F63" s="31"/>
      <c r="G63" s="33">
        <v>0</v>
      </c>
      <c r="H63" s="31"/>
      <c r="I63" s="31"/>
      <c r="J63" s="31"/>
      <c r="K63" s="33">
        <v>0</v>
      </c>
      <c r="L63" s="31"/>
      <c r="M63" s="31"/>
      <c r="N63" s="31"/>
      <c r="O63" s="33">
        <v>0</v>
      </c>
      <c r="P63" s="31"/>
      <c r="Q63" s="31"/>
      <c r="R63" s="31"/>
      <c r="S63" s="34">
        <v>0</v>
      </c>
    </row>
    <row r="64" spans="1:19" ht="15.95" customHeight="1">
      <c r="A64" s="36" t="s">
        <v>49</v>
      </c>
      <c r="B64" s="37" t="s">
        <v>6</v>
      </c>
      <c r="C64" s="32">
        <f t="shared" si="16"/>
        <v>330</v>
      </c>
      <c r="D64" s="31"/>
      <c r="E64" s="31"/>
      <c r="F64" s="31"/>
      <c r="G64" s="33">
        <v>0</v>
      </c>
      <c r="H64" s="31">
        <v>230</v>
      </c>
      <c r="I64" s="31">
        <v>230</v>
      </c>
      <c r="J64" s="31">
        <v>230</v>
      </c>
      <c r="K64" s="33">
        <v>230</v>
      </c>
      <c r="L64" s="31">
        <v>230</v>
      </c>
      <c r="M64" s="31">
        <v>230</v>
      </c>
      <c r="N64" s="31">
        <v>230</v>
      </c>
      <c r="O64" s="33">
        <v>230</v>
      </c>
      <c r="P64" s="31">
        <v>330</v>
      </c>
      <c r="Q64" s="31">
        <v>330</v>
      </c>
      <c r="R64" s="31">
        <v>330</v>
      </c>
      <c r="S64" s="34">
        <v>330</v>
      </c>
    </row>
    <row r="65" spans="1:19" ht="15.95" customHeight="1">
      <c r="A65" s="36" t="s">
        <v>50</v>
      </c>
      <c r="B65" s="37" t="s">
        <v>6</v>
      </c>
      <c r="C65" s="32">
        <f t="shared" si="16"/>
        <v>770</v>
      </c>
      <c r="D65" s="31"/>
      <c r="E65" s="31"/>
      <c r="F65" s="31"/>
      <c r="G65" s="33">
        <v>0</v>
      </c>
      <c r="H65" s="31"/>
      <c r="I65" s="31">
        <v>230</v>
      </c>
      <c r="J65" s="31">
        <v>460</v>
      </c>
      <c r="K65" s="33">
        <v>460</v>
      </c>
      <c r="L65" s="31">
        <v>670</v>
      </c>
      <c r="M65" s="31">
        <v>770</v>
      </c>
      <c r="N65" s="31">
        <v>770</v>
      </c>
      <c r="O65" s="33">
        <v>770</v>
      </c>
      <c r="P65" s="31">
        <v>770</v>
      </c>
      <c r="Q65" s="31">
        <v>770</v>
      </c>
      <c r="R65" s="31">
        <v>770</v>
      </c>
      <c r="S65" s="34">
        <v>770</v>
      </c>
    </row>
    <row r="66" spans="1:19" ht="15.95" customHeight="1">
      <c r="A66" s="36" t="s">
        <v>51</v>
      </c>
      <c r="B66" s="37" t="s">
        <v>6</v>
      </c>
      <c r="C66" s="32">
        <f t="shared" si="16"/>
        <v>3</v>
      </c>
      <c r="D66" s="31"/>
      <c r="E66" s="31"/>
      <c r="F66" s="31"/>
      <c r="G66" s="33">
        <v>0</v>
      </c>
      <c r="H66" s="31"/>
      <c r="I66" s="31">
        <v>1</v>
      </c>
      <c r="J66" s="31">
        <v>1</v>
      </c>
      <c r="K66" s="33">
        <v>1</v>
      </c>
      <c r="L66" s="31">
        <v>1</v>
      </c>
      <c r="M66" s="31">
        <v>1</v>
      </c>
      <c r="N66" s="31">
        <v>2</v>
      </c>
      <c r="O66" s="33">
        <v>2</v>
      </c>
      <c r="P66" s="31">
        <v>3</v>
      </c>
      <c r="Q66" s="31">
        <v>3</v>
      </c>
      <c r="R66" s="31">
        <v>3</v>
      </c>
      <c r="S66" s="34">
        <v>3</v>
      </c>
    </row>
    <row r="67" spans="1:19" ht="15.95" customHeight="1">
      <c r="A67" s="36" t="s">
        <v>73</v>
      </c>
      <c r="B67" s="37" t="s">
        <v>45</v>
      </c>
      <c r="C67" s="32">
        <f t="shared" si="16"/>
        <v>6</v>
      </c>
      <c r="D67" s="31"/>
      <c r="E67" s="31"/>
      <c r="F67" s="31"/>
      <c r="G67" s="33">
        <v>0</v>
      </c>
      <c r="H67" s="31"/>
      <c r="I67" s="31">
        <v>6</v>
      </c>
      <c r="J67" s="31">
        <v>6</v>
      </c>
      <c r="K67" s="33">
        <v>6</v>
      </c>
      <c r="L67" s="31">
        <v>6</v>
      </c>
      <c r="M67" s="31">
        <v>6</v>
      </c>
      <c r="N67" s="31">
        <v>6</v>
      </c>
      <c r="O67" s="33">
        <v>6</v>
      </c>
      <c r="P67" s="31">
        <v>6</v>
      </c>
      <c r="Q67" s="31">
        <v>6</v>
      </c>
      <c r="R67" s="31">
        <v>6</v>
      </c>
      <c r="S67" s="34">
        <v>6</v>
      </c>
    </row>
    <row r="68" spans="1:19" ht="15.95" customHeight="1">
      <c r="A68" s="111" t="s">
        <v>69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3"/>
    </row>
    <row r="69" spans="1:19" ht="15.95" customHeight="1">
      <c r="A69" s="41" t="s">
        <v>52</v>
      </c>
      <c r="B69" s="37" t="s">
        <v>0</v>
      </c>
      <c r="C69" s="32">
        <v>60</v>
      </c>
      <c r="D69" s="31"/>
      <c r="E69" s="31"/>
      <c r="F69" s="31"/>
      <c r="G69" s="33">
        <f>F69</f>
        <v>0</v>
      </c>
      <c r="H69" s="47">
        <v>20</v>
      </c>
      <c r="I69" s="47">
        <v>40</v>
      </c>
      <c r="J69" s="47">
        <v>40</v>
      </c>
      <c r="K69" s="33">
        <v>40</v>
      </c>
      <c r="L69" s="47">
        <v>40</v>
      </c>
      <c r="M69" s="47">
        <v>40</v>
      </c>
      <c r="N69" s="47">
        <v>40</v>
      </c>
      <c r="O69" s="33">
        <v>40</v>
      </c>
      <c r="P69" s="47">
        <v>60</v>
      </c>
      <c r="Q69" s="47">
        <v>60</v>
      </c>
      <c r="R69" s="47">
        <v>60</v>
      </c>
      <c r="S69" s="34">
        <v>60</v>
      </c>
    </row>
    <row r="70" spans="1:19" ht="15.95" customHeight="1">
      <c r="A70" s="36" t="s">
        <v>53</v>
      </c>
      <c r="B70" s="37" t="s">
        <v>0</v>
      </c>
      <c r="C70" s="32">
        <f t="shared" ref="C70:C82" si="17">S70</f>
        <v>10</v>
      </c>
      <c r="D70" s="31"/>
      <c r="E70" s="31"/>
      <c r="F70" s="31"/>
      <c r="G70" s="33">
        <f t="shared" ref="G70:G82" si="18">F70</f>
        <v>0</v>
      </c>
      <c r="H70" s="31"/>
      <c r="I70" s="31">
        <v>10</v>
      </c>
      <c r="J70" s="31">
        <v>10</v>
      </c>
      <c r="K70" s="33">
        <v>10</v>
      </c>
      <c r="L70" s="31">
        <v>10</v>
      </c>
      <c r="M70" s="31">
        <v>10</v>
      </c>
      <c r="N70" s="31">
        <v>10</v>
      </c>
      <c r="O70" s="33">
        <v>10</v>
      </c>
      <c r="P70" s="31">
        <v>10</v>
      </c>
      <c r="Q70" s="31">
        <v>10</v>
      </c>
      <c r="R70" s="31">
        <v>10</v>
      </c>
      <c r="S70" s="34">
        <v>10</v>
      </c>
    </row>
    <row r="71" spans="1:19" ht="15.95" customHeight="1">
      <c r="A71" s="36" t="s">
        <v>54</v>
      </c>
      <c r="B71" s="37" t="s">
        <v>0</v>
      </c>
      <c r="C71" s="32">
        <f t="shared" si="17"/>
        <v>0</v>
      </c>
      <c r="D71" s="31"/>
      <c r="E71" s="31"/>
      <c r="F71" s="31"/>
      <c r="G71" s="33">
        <f t="shared" si="18"/>
        <v>0</v>
      </c>
      <c r="H71" s="31"/>
      <c r="I71" s="31"/>
      <c r="J71" s="31"/>
      <c r="K71" s="33">
        <f t="shared" ref="K71:K82" si="19">J71</f>
        <v>0</v>
      </c>
      <c r="L71" s="31"/>
      <c r="M71" s="31"/>
      <c r="N71" s="31"/>
      <c r="O71" s="33">
        <f t="shared" ref="O71:O82" si="20">N71</f>
        <v>0</v>
      </c>
      <c r="P71" s="31"/>
      <c r="Q71" s="31"/>
      <c r="R71" s="31"/>
      <c r="S71" s="34">
        <f>R71</f>
        <v>0</v>
      </c>
    </row>
    <row r="72" spans="1:19" ht="15.95" customHeight="1">
      <c r="A72" s="36" t="s">
        <v>55</v>
      </c>
      <c r="B72" s="37" t="s">
        <v>0</v>
      </c>
      <c r="C72" s="32">
        <f t="shared" si="17"/>
        <v>40</v>
      </c>
      <c r="D72" s="31"/>
      <c r="E72" s="31"/>
      <c r="F72" s="31"/>
      <c r="G72" s="33">
        <f t="shared" si="18"/>
        <v>0</v>
      </c>
      <c r="H72" s="31">
        <v>20</v>
      </c>
      <c r="I72" s="31">
        <v>40</v>
      </c>
      <c r="J72" s="31">
        <v>40</v>
      </c>
      <c r="K72" s="33">
        <v>40</v>
      </c>
      <c r="L72" s="31">
        <v>40</v>
      </c>
      <c r="M72" s="31">
        <v>40</v>
      </c>
      <c r="N72" s="31">
        <v>40</v>
      </c>
      <c r="O72" s="33">
        <v>40</v>
      </c>
      <c r="P72" s="31">
        <v>40</v>
      </c>
      <c r="Q72" s="31">
        <v>40</v>
      </c>
      <c r="R72" s="31">
        <v>40</v>
      </c>
      <c r="S72" s="34">
        <v>40</v>
      </c>
    </row>
    <row r="73" spans="1:19" ht="15.95" customHeight="1">
      <c r="A73" s="36" t="s">
        <v>56</v>
      </c>
      <c r="B73" s="37" t="s">
        <v>0</v>
      </c>
      <c r="C73" s="32">
        <f t="shared" si="17"/>
        <v>15</v>
      </c>
      <c r="D73" s="31"/>
      <c r="E73" s="31"/>
      <c r="F73" s="31"/>
      <c r="G73" s="33">
        <f t="shared" si="18"/>
        <v>0</v>
      </c>
      <c r="H73" s="31"/>
      <c r="I73" s="31"/>
      <c r="J73" s="31"/>
      <c r="K73" s="33">
        <f t="shared" si="19"/>
        <v>0</v>
      </c>
      <c r="L73" s="31"/>
      <c r="M73" s="31"/>
      <c r="N73" s="31"/>
      <c r="O73" s="33">
        <f t="shared" si="20"/>
        <v>0</v>
      </c>
      <c r="P73" s="31">
        <v>15</v>
      </c>
      <c r="Q73" s="31"/>
      <c r="R73" s="31"/>
      <c r="S73" s="34">
        <v>15</v>
      </c>
    </row>
    <row r="74" spans="1:19" ht="15.95" customHeight="1">
      <c r="A74" s="36" t="s">
        <v>57</v>
      </c>
      <c r="B74" s="37" t="s">
        <v>0</v>
      </c>
      <c r="C74" s="32">
        <f t="shared" si="17"/>
        <v>100</v>
      </c>
      <c r="D74" s="31"/>
      <c r="E74" s="31"/>
      <c r="F74" s="31"/>
      <c r="G74" s="33">
        <f t="shared" si="18"/>
        <v>0</v>
      </c>
      <c r="H74" s="31"/>
      <c r="I74" s="31">
        <v>25</v>
      </c>
      <c r="J74" s="31">
        <v>25</v>
      </c>
      <c r="K74" s="33">
        <v>25</v>
      </c>
      <c r="L74" s="31">
        <v>25</v>
      </c>
      <c r="M74" s="31">
        <v>25</v>
      </c>
      <c r="N74" s="31">
        <v>25</v>
      </c>
      <c r="O74" s="33">
        <v>25</v>
      </c>
      <c r="P74" s="31">
        <v>80</v>
      </c>
      <c r="Q74" s="31">
        <v>100</v>
      </c>
      <c r="R74" s="31">
        <v>100</v>
      </c>
      <c r="S74" s="34">
        <v>100</v>
      </c>
    </row>
    <row r="75" spans="1:19" ht="15.95" customHeight="1">
      <c r="A75" s="36" t="s">
        <v>58</v>
      </c>
      <c r="B75" s="37" t="s">
        <v>0</v>
      </c>
      <c r="C75" s="32">
        <f t="shared" si="17"/>
        <v>20</v>
      </c>
      <c r="D75" s="31"/>
      <c r="E75" s="31"/>
      <c r="F75" s="31"/>
      <c r="G75" s="33">
        <f t="shared" si="18"/>
        <v>0</v>
      </c>
      <c r="H75" s="31"/>
      <c r="I75" s="31"/>
      <c r="J75" s="31"/>
      <c r="K75" s="33">
        <f t="shared" si="19"/>
        <v>0</v>
      </c>
      <c r="L75" s="31"/>
      <c r="M75" s="31"/>
      <c r="N75" s="31"/>
      <c r="O75" s="33">
        <f t="shared" si="20"/>
        <v>0</v>
      </c>
      <c r="P75" s="31">
        <v>20</v>
      </c>
      <c r="Q75" s="31">
        <v>20</v>
      </c>
      <c r="R75" s="31">
        <v>20</v>
      </c>
      <c r="S75" s="34">
        <v>20</v>
      </c>
    </row>
    <row r="76" spans="1:19" ht="15.95" customHeight="1">
      <c r="A76" s="36" t="s">
        <v>59</v>
      </c>
      <c r="B76" s="37" t="s">
        <v>0</v>
      </c>
      <c r="C76" s="32">
        <f t="shared" si="17"/>
        <v>200</v>
      </c>
      <c r="D76" s="31"/>
      <c r="E76" s="31"/>
      <c r="F76" s="31"/>
      <c r="G76" s="33">
        <f t="shared" si="18"/>
        <v>0</v>
      </c>
      <c r="H76" s="31"/>
      <c r="I76" s="31"/>
      <c r="J76" s="31">
        <v>50</v>
      </c>
      <c r="K76" s="33">
        <f t="shared" si="19"/>
        <v>50</v>
      </c>
      <c r="L76" s="31">
        <v>90</v>
      </c>
      <c r="M76" s="31">
        <v>140</v>
      </c>
      <c r="N76" s="31">
        <v>180</v>
      </c>
      <c r="O76" s="33">
        <v>180</v>
      </c>
      <c r="P76" s="31">
        <v>200</v>
      </c>
      <c r="Q76" s="31">
        <v>200</v>
      </c>
      <c r="R76" s="31">
        <v>200</v>
      </c>
      <c r="S76" s="34">
        <v>200</v>
      </c>
    </row>
    <row r="77" spans="1:19" ht="15.95" customHeight="1">
      <c r="A77" s="36" t="s">
        <v>60</v>
      </c>
      <c r="B77" s="37" t="s">
        <v>0</v>
      </c>
      <c r="C77" s="32">
        <f t="shared" si="17"/>
        <v>50</v>
      </c>
      <c r="D77" s="31"/>
      <c r="E77" s="31"/>
      <c r="F77" s="31"/>
      <c r="G77" s="33">
        <f t="shared" si="18"/>
        <v>0</v>
      </c>
      <c r="H77" s="31"/>
      <c r="I77" s="31"/>
      <c r="J77" s="31"/>
      <c r="K77" s="33">
        <f t="shared" si="19"/>
        <v>0</v>
      </c>
      <c r="L77" s="31"/>
      <c r="M77" s="31"/>
      <c r="N77" s="31">
        <v>40</v>
      </c>
      <c r="O77" s="33">
        <f t="shared" si="20"/>
        <v>40</v>
      </c>
      <c r="P77" s="31">
        <v>50</v>
      </c>
      <c r="Q77" s="31">
        <v>50</v>
      </c>
      <c r="R77" s="31">
        <v>50</v>
      </c>
      <c r="S77" s="34">
        <v>50</v>
      </c>
    </row>
    <row r="78" spans="1:19" ht="15.95" customHeight="1">
      <c r="A78" s="36" t="s">
        <v>61</v>
      </c>
      <c r="B78" s="37" t="s">
        <v>62</v>
      </c>
      <c r="C78" s="32">
        <f t="shared" si="17"/>
        <v>0</v>
      </c>
      <c r="D78" s="31"/>
      <c r="E78" s="31"/>
      <c r="F78" s="31"/>
      <c r="G78" s="33">
        <f t="shared" si="18"/>
        <v>0</v>
      </c>
      <c r="H78" s="31"/>
      <c r="I78" s="31"/>
      <c r="J78" s="31"/>
      <c r="K78" s="33">
        <f t="shared" si="19"/>
        <v>0</v>
      </c>
      <c r="L78" s="31"/>
      <c r="M78" s="31"/>
      <c r="N78" s="31"/>
      <c r="O78" s="33">
        <f t="shared" si="20"/>
        <v>0</v>
      </c>
      <c r="P78" s="31"/>
      <c r="Q78" s="31"/>
      <c r="R78" s="31"/>
      <c r="S78" s="34">
        <f>R78</f>
        <v>0</v>
      </c>
    </row>
    <row r="79" spans="1:19" ht="15.95" customHeight="1">
      <c r="A79" s="36" t="s">
        <v>63</v>
      </c>
      <c r="B79" s="37" t="s">
        <v>62</v>
      </c>
      <c r="C79" s="32">
        <f t="shared" si="17"/>
        <v>0</v>
      </c>
      <c r="D79" s="31"/>
      <c r="E79" s="31"/>
      <c r="F79" s="31"/>
      <c r="G79" s="33">
        <f t="shared" si="18"/>
        <v>0</v>
      </c>
      <c r="H79" s="31"/>
      <c r="I79" s="31"/>
      <c r="J79" s="31"/>
      <c r="K79" s="33">
        <f t="shared" si="19"/>
        <v>0</v>
      </c>
      <c r="L79" s="31"/>
      <c r="M79" s="31"/>
      <c r="N79" s="31"/>
      <c r="O79" s="33">
        <f t="shared" si="20"/>
        <v>0</v>
      </c>
      <c r="P79" s="31"/>
      <c r="Q79" s="31"/>
      <c r="R79" s="31"/>
      <c r="S79" s="34">
        <f>R79</f>
        <v>0</v>
      </c>
    </row>
    <row r="80" spans="1:19" ht="15.95" customHeight="1">
      <c r="A80" s="39" t="s">
        <v>64</v>
      </c>
      <c r="B80" s="37" t="s">
        <v>0</v>
      </c>
      <c r="C80" s="32">
        <f t="shared" si="17"/>
        <v>146</v>
      </c>
      <c r="D80" s="31"/>
      <c r="E80" s="31"/>
      <c r="F80" s="31"/>
      <c r="G80" s="33">
        <f t="shared" si="18"/>
        <v>0</v>
      </c>
      <c r="H80" s="31"/>
      <c r="I80" s="31"/>
      <c r="J80" s="31"/>
      <c r="K80" s="33">
        <f t="shared" si="19"/>
        <v>0</v>
      </c>
      <c r="L80" s="31"/>
      <c r="M80" s="31"/>
      <c r="N80" s="31"/>
      <c r="O80" s="33">
        <f t="shared" si="20"/>
        <v>0</v>
      </c>
      <c r="P80" s="31">
        <v>146</v>
      </c>
      <c r="Q80" s="31">
        <v>146</v>
      </c>
      <c r="R80" s="31">
        <v>146</v>
      </c>
      <c r="S80" s="34">
        <v>146</v>
      </c>
    </row>
    <row r="81" spans="1:19" ht="15.95" customHeight="1">
      <c r="A81" s="39" t="s">
        <v>65</v>
      </c>
      <c r="B81" s="37" t="s">
        <v>66</v>
      </c>
      <c r="C81" s="32">
        <f t="shared" si="17"/>
        <v>2</v>
      </c>
      <c r="D81" s="31">
        <v>1</v>
      </c>
      <c r="E81" s="31">
        <v>2</v>
      </c>
      <c r="F81" s="31">
        <v>2</v>
      </c>
      <c r="G81" s="33">
        <v>2</v>
      </c>
      <c r="H81" s="31">
        <v>2</v>
      </c>
      <c r="I81" s="31">
        <v>2</v>
      </c>
      <c r="J81" s="31">
        <v>2</v>
      </c>
      <c r="K81" s="33">
        <v>2</v>
      </c>
      <c r="L81" s="31">
        <v>2</v>
      </c>
      <c r="M81" s="31">
        <v>2</v>
      </c>
      <c r="N81" s="31">
        <v>2</v>
      </c>
      <c r="O81" s="33">
        <v>2</v>
      </c>
      <c r="P81" s="31">
        <v>2</v>
      </c>
      <c r="Q81" s="31">
        <v>2</v>
      </c>
      <c r="R81" s="31">
        <v>2</v>
      </c>
      <c r="S81" s="34">
        <v>2</v>
      </c>
    </row>
    <row r="82" spans="1:19" ht="15.95" customHeight="1" thickBot="1">
      <c r="A82" s="42" t="s">
        <v>67</v>
      </c>
      <c r="B82" s="43" t="s">
        <v>68</v>
      </c>
      <c r="C82" s="48">
        <f t="shared" si="17"/>
        <v>400</v>
      </c>
      <c r="D82" s="49"/>
      <c r="E82" s="49"/>
      <c r="F82" s="49"/>
      <c r="G82" s="45">
        <f t="shared" si="18"/>
        <v>0</v>
      </c>
      <c r="H82" s="49"/>
      <c r="I82" s="49"/>
      <c r="J82" s="49"/>
      <c r="K82" s="45">
        <f t="shared" si="19"/>
        <v>0</v>
      </c>
      <c r="L82" s="49"/>
      <c r="M82" s="49"/>
      <c r="N82" s="49">
        <v>20</v>
      </c>
      <c r="O82" s="45">
        <f t="shared" si="20"/>
        <v>20</v>
      </c>
      <c r="P82" s="49">
        <v>400</v>
      </c>
      <c r="Q82" s="49">
        <v>400</v>
      </c>
      <c r="R82" s="49">
        <v>400</v>
      </c>
      <c r="S82" s="46">
        <v>400</v>
      </c>
    </row>
    <row r="83" spans="1:19">
      <c r="A83" s="15"/>
      <c r="B83" s="16"/>
      <c r="C83" s="18"/>
      <c r="D83" s="16"/>
      <c r="E83" s="16"/>
      <c r="F83" s="16"/>
      <c r="G83" s="17"/>
      <c r="H83" s="16"/>
      <c r="I83" s="16"/>
      <c r="J83" s="16"/>
      <c r="K83" s="17"/>
      <c r="L83" s="16"/>
      <c r="M83" s="16"/>
      <c r="N83" s="16"/>
      <c r="O83" s="17"/>
      <c r="P83" s="16"/>
      <c r="Q83" s="16"/>
      <c r="R83" s="16"/>
      <c r="S83" s="17"/>
    </row>
    <row r="84" spans="1:19">
      <c r="A84" s="15"/>
      <c r="B84" s="16"/>
      <c r="C84" s="18"/>
      <c r="D84" s="16"/>
      <c r="E84" s="16"/>
      <c r="F84" s="16"/>
      <c r="G84" s="17"/>
      <c r="H84" s="16"/>
      <c r="I84" s="16"/>
      <c r="J84" s="16"/>
      <c r="K84" s="17"/>
      <c r="L84" s="16"/>
      <c r="M84" s="16"/>
      <c r="N84" s="16"/>
      <c r="O84" s="17"/>
      <c r="P84" s="16"/>
      <c r="Q84" s="16"/>
      <c r="R84" s="16"/>
      <c r="S84" s="17"/>
    </row>
    <row r="85" spans="1:19" ht="19.5">
      <c r="A85" s="27" t="s">
        <v>70</v>
      </c>
      <c r="B85" s="28"/>
      <c r="C85" s="29"/>
      <c r="D85" s="28"/>
      <c r="E85" s="28"/>
      <c r="F85" s="28"/>
      <c r="G85" s="30"/>
      <c r="H85" s="28"/>
      <c r="I85" s="28"/>
      <c r="J85" s="28"/>
      <c r="K85" s="30"/>
      <c r="L85" s="28"/>
      <c r="M85" s="28"/>
      <c r="N85" s="28"/>
      <c r="O85" s="30"/>
      <c r="P85" s="118" t="s">
        <v>71</v>
      </c>
      <c r="Q85" s="118"/>
      <c r="R85" s="118"/>
      <c r="S85" s="118"/>
    </row>
    <row r="86" spans="1:19" ht="19.5">
      <c r="A86" s="27"/>
      <c r="B86" s="28"/>
      <c r="C86" s="29"/>
      <c r="D86" s="28"/>
      <c r="E86" s="28"/>
      <c r="F86" s="28"/>
      <c r="G86" s="30"/>
      <c r="H86" s="28"/>
      <c r="I86" s="28"/>
      <c r="J86" s="28"/>
      <c r="K86" s="30"/>
      <c r="L86" s="28"/>
      <c r="M86" s="28"/>
      <c r="N86" s="28"/>
      <c r="O86" s="30"/>
      <c r="P86" s="118"/>
      <c r="Q86" s="118"/>
      <c r="R86" s="118"/>
      <c r="S86" s="118"/>
    </row>
    <row r="87" spans="1:19">
      <c r="A87" s="9"/>
      <c r="B87" s="122" t="s">
        <v>16</v>
      </c>
      <c r="C87" s="122"/>
      <c r="D87" s="12">
        <f t="shared" ref="D87:S87" si="21">D10+D14+D19+D23+D27+D35+D39+D44+D49</f>
        <v>1690</v>
      </c>
      <c r="E87" s="12">
        <f t="shared" si="21"/>
        <v>4600</v>
      </c>
      <c r="F87" s="12">
        <f t="shared" si="21"/>
        <v>7020</v>
      </c>
      <c r="G87" s="24">
        <f t="shared" si="21"/>
        <v>7020</v>
      </c>
      <c r="H87" s="12">
        <f t="shared" si="21"/>
        <v>8521</v>
      </c>
      <c r="I87" s="12">
        <f t="shared" si="21"/>
        <v>9473</v>
      </c>
      <c r="J87" s="12">
        <f t="shared" si="21"/>
        <v>10574</v>
      </c>
      <c r="K87" s="24">
        <f t="shared" si="21"/>
        <v>10574</v>
      </c>
      <c r="L87" s="12">
        <f t="shared" si="21"/>
        <v>11659</v>
      </c>
      <c r="M87" s="12">
        <f t="shared" si="21"/>
        <v>13739</v>
      </c>
      <c r="N87" s="12">
        <f t="shared" si="21"/>
        <v>15504</v>
      </c>
      <c r="O87" s="24">
        <f t="shared" si="21"/>
        <v>15504</v>
      </c>
      <c r="P87" s="12">
        <f t="shared" si="21"/>
        <v>17614</v>
      </c>
      <c r="Q87" s="12">
        <f t="shared" si="21"/>
        <v>19839</v>
      </c>
      <c r="R87" s="12">
        <f t="shared" si="21"/>
        <v>22059</v>
      </c>
      <c r="S87" s="24">
        <f t="shared" si="21"/>
        <v>22059</v>
      </c>
    </row>
    <row r="88" spans="1:19" ht="24" customHeight="1">
      <c r="A88" s="9"/>
      <c r="B88" s="119" t="s">
        <v>17</v>
      </c>
      <c r="C88" s="119"/>
      <c r="D88" s="12">
        <f t="shared" ref="D88:S88" si="22">D12+D16+D20+D24+D28+D36+D40+D45+D50</f>
        <v>1690</v>
      </c>
      <c r="E88" s="12">
        <f t="shared" si="22"/>
        <v>4600</v>
      </c>
      <c r="F88" s="12">
        <f t="shared" si="22"/>
        <v>7020</v>
      </c>
      <c r="G88" s="24">
        <f t="shared" si="22"/>
        <v>7020</v>
      </c>
      <c r="H88" s="12">
        <f t="shared" si="22"/>
        <v>8445</v>
      </c>
      <c r="I88" s="12">
        <f t="shared" si="22"/>
        <v>9300</v>
      </c>
      <c r="J88" s="12">
        <f t="shared" si="22"/>
        <v>10365</v>
      </c>
      <c r="K88" s="24">
        <f t="shared" si="22"/>
        <v>10365</v>
      </c>
      <c r="L88" s="12">
        <f t="shared" si="22"/>
        <v>11390</v>
      </c>
      <c r="M88" s="12">
        <f t="shared" si="22"/>
        <v>13366</v>
      </c>
      <c r="N88" s="12">
        <f t="shared" si="22"/>
        <v>15120</v>
      </c>
      <c r="O88" s="24">
        <f t="shared" si="22"/>
        <v>15120</v>
      </c>
      <c r="P88" s="12">
        <f t="shared" si="22"/>
        <v>17230</v>
      </c>
      <c r="Q88" s="12">
        <f t="shared" si="22"/>
        <v>19450</v>
      </c>
      <c r="R88" s="12">
        <f t="shared" si="22"/>
        <v>21670</v>
      </c>
      <c r="S88" s="24">
        <f t="shared" si="22"/>
        <v>21670</v>
      </c>
    </row>
    <row r="89" spans="1:19" ht="27" customHeight="1">
      <c r="A89" s="9"/>
      <c r="B89" s="119" t="s">
        <v>18</v>
      </c>
      <c r="C89" s="119"/>
      <c r="D89" s="12">
        <f>D12+D16+D20+D24+D28</f>
        <v>390</v>
      </c>
      <c r="E89" s="12">
        <f>E12+E16+E20+E24+E28</f>
        <v>1300</v>
      </c>
      <c r="F89" s="12">
        <f>F12+F16+F20+F24+F28</f>
        <v>1520</v>
      </c>
      <c r="G89" s="24">
        <f>G12+G16+G20+G24+G28</f>
        <v>1520</v>
      </c>
      <c r="H89" s="12">
        <f>H12+H16+H20+H24+H28</f>
        <v>1865</v>
      </c>
      <c r="I89" s="12">
        <f t="shared" ref="I89:S89" si="23">I12+I16+I20+I24+I28</f>
        <v>1965</v>
      </c>
      <c r="J89" s="12">
        <f t="shared" si="23"/>
        <v>1965</v>
      </c>
      <c r="K89" s="24">
        <f t="shared" si="23"/>
        <v>1965</v>
      </c>
      <c r="L89" s="12">
        <f t="shared" si="23"/>
        <v>2065</v>
      </c>
      <c r="M89" s="12">
        <f t="shared" si="23"/>
        <v>2416</v>
      </c>
      <c r="N89" s="12">
        <f t="shared" si="23"/>
        <v>2570</v>
      </c>
      <c r="O89" s="24">
        <f t="shared" si="23"/>
        <v>2570</v>
      </c>
      <c r="P89" s="12">
        <f t="shared" si="23"/>
        <v>2680</v>
      </c>
      <c r="Q89" s="12">
        <f t="shared" si="23"/>
        <v>2900</v>
      </c>
      <c r="R89" s="12">
        <f t="shared" si="23"/>
        <v>3120</v>
      </c>
      <c r="S89" s="24">
        <f t="shared" si="23"/>
        <v>3120</v>
      </c>
    </row>
    <row r="90" spans="1:19" ht="25.5" customHeight="1">
      <c r="A90" s="9"/>
      <c r="B90" s="119" t="s">
        <v>19</v>
      </c>
      <c r="C90" s="119"/>
      <c r="D90" s="13">
        <f>D89</f>
        <v>390</v>
      </c>
      <c r="E90" s="13">
        <f>E89+D90</f>
        <v>1690</v>
      </c>
      <c r="F90" s="13">
        <f>F89+E90</f>
        <v>3210</v>
      </c>
      <c r="G90" s="13"/>
      <c r="H90" s="13">
        <f>H89+F90</f>
        <v>5075</v>
      </c>
      <c r="I90" s="13">
        <f>I89+H90</f>
        <v>7040</v>
      </c>
      <c r="J90" s="13">
        <f>J89+I90</f>
        <v>9005</v>
      </c>
      <c r="K90" s="13"/>
      <c r="L90" s="13">
        <f>L89+J90</f>
        <v>11070</v>
      </c>
      <c r="M90" s="13">
        <f>M89+L90</f>
        <v>13486</v>
      </c>
      <c r="N90" s="13">
        <f>N89+M90</f>
        <v>16056</v>
      </c>
      <c r="O90" s="13"/>
      <c r="P90" s="13">
        <f>P89+N90</f>
        <v>18736</v>
      </c>
      <c r="Q90" s="13">
        <f>Q89+P90</f>
        <v>21636</v>
      </c>
      <c r="R90" s="13">
        <f>R89+Q90</f>
        <v>24756</v>
      </c>
      <c r="S90" s="13"/>
    </row>
    <row r="91" spans="1:19" ht="36.950000000000003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8.75">
      <c r="A92" s="121" t="s">
        <v>21</v>
      </c>
      <c r="B92" s="121"/>
      <c r="C92" s="121"/>
      <c r="D92" s="121"/>
      <c r="E92" s="121"/>
      <c r="F92" s="121"/>
      <c r="G92" s="121"/>
      <c r="H92" s="14"/>
      <c r="I92" s="14"/>
      <c r="J92" s="14"/>
      <c r="K92" s="14"/>
      <c r="L92" s="121" t="s">
        <v>75</v>
      </c>
      <c r="M92" s="121"/>
      <c r="N92" s="121"/>
      <c r="O92" s="121"/>
      <c r="P92" s="121"/>
      <c r="Q92" s="121"/>
      <c r="R92" s="14"/>
      <c r="S92" s="14"/>
    </row>
  </sheetData>
  <mergeCells count="16">
    <mergeCell ref="A51:S51"/>
    <mergeCell ref="A58:S58"/>
    <mergeCell ref="A68:S68"/>
    <mergeCell ref="P86:S86"/>
    <mergeCell ref="P85:S85"/>
    <mergeCell ref="B90:C90"/>
    <mergeCell ref="A92:G92"/>
    <mergeCell ref="L92:Q92"/>
    <mergeCell ref="B87:C87"/>
    <mergeCell ref="B88:C88"/>
    <mergeCell ref="B89:C89"/>
    <mergeCell ref="N1:S1"/>
    <mergeCell ref="N2:S2"/>
    <mergeCell ref="N3:S3"/>
    <mergeCell ref="N4:S4"/>
    <mergeCell ref="A5:S5"/>
  </mergeCells>
  <phoneticPr fontId="4" type="noConversion"/>
  <pageMargins left="0.7" right="0.7" top="0.75" bottom="0.75" header="0.3" footer="0.3"/>
  <pageSetup paperSize="9" scale="53" orientation="portrait" verticalDpi="0" r:id="rId1"/>
  <headerFooter alignWithMargins="0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91"/>
  <sheetViews>
    <sheetView view="pageBreakPreview" zoomScale="70" zoomScaleNormal="85" zoomScaleSheetLayoutView="70" workbookViewId="0">
      <selection activeCell="N2" sqref="N2:S2"/>
    </sheetView>
  </sheetViews>
  <sheetFormatPr defaultRowHeight="12.75"/>
  <cols>
    <col min="1" max="1" width="33" customWidth="1"/>
    <col min="2" max="19" width="7.28515625" customWidth="1"/>
  </cols>
  <sheetData>
    <row r="1" spans="1:19" ht="19.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15" t="s">
        <v>8</v>
      </c>
      <c r="O1" s="115"/>
      <c r="P1" s="115"/>
      <c r="Q1" s="115"/>
      <c r="R1" s="115"/>
      <c r="S1" s="115"/>
    </row>
    <row r="2" spans="1:19" ht="19.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116" t="s">
        <v>120</v>
      </c>
      <c r="O2" s="116"/>
      <c r="P2" s="116"/>
      <c r="Q2" s="116"/>
      <c r="R2" s="116"/>
      <c r="S2" s="116"/>
    </row>
    <row r="3" spans="1:19" ht="19.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9"/>
      <c r="N3" s="116" t="s">
        <v>118</v>
      </c>
      <c r="O3" s="116"/>
      <c r="P3" s="116"/>
      <c r="Q3" s="116"/>
      <c r="R3" s="116"/>
      <c r="S3" s="116"/>
    </row>
    <row r="4" spans="1:19" ht="19.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99"/>
      <c r="N4" s="117" t="s">
        <v>119</v>
      </c>
      <c r="O4" s="117"/>
      <c r="P4" s="117"/>
      <c r="Q4" s="117"/>
      <c r="R4" s="117"/>
      <c r="S4" s="117"/>
    </row>
    <row r="5" spans="1:19" ht="19.5">
      <c r="A5" s="114" t="s">
        <v>77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ht="20.25" thickBot="1">
      <c r="A6" s="25"/>
      <c r="B6" s="25"/>
      <c r="C6" s="26"/>
      <c r="D6" s="102"/>
      <c r="E6" s="102"/>
      <c r="F6" s="102"/>
      <c r="G6" s="103"/>
      <c r="H6" s="102"/>
      <c r="I6" s="102"/>
      <c r="J6" s="102"/>
      <c r="K6" s="103"/>
      <c r="L6" s="102"/>
      <c r="M6" s="102"/>
      <c r="N6" s="102"/>
      <c r="O6" s="103"/>
      <c r="P6" s="102"/>
      <c r="Q6" s="102"/>
      <c r="R6" s="102"/>
      <c r="S6" s="103"/>
    </row>
    <row r="7" spans="1:19" ht="62.25" customHeight="1">
      <c r="A7" s="19" t="s">
        <v>24</v>
      </c>
      <c r="B7" s="20" t="s">
        <v>25</v>
      </c>
      <c r="C7" s="21" t="s">
        <v>26</v>
      </c>
      <c r="D7" s="20" t="s">
        <v>27</v>
      </c>
      <c r="E7" s="20" t="s">
        <v>28</v>
      </c>
      <c r="F7" s="20" t="s">
        <v>29</v>
      </c>
      <c r="G7" s="22" t="s">
        <v>116</v>
      </c>
      <c r="H7" s="20" t="s">
        <v>30</v>
      </c>
      <c r="I7" s="20" t="s">
        <v>31</v>
      </c>
      <c r="J7" s="20" t="s">
        <v>32</v>
      </c>
      <c r="K7" s="22" t="s">
        <v>115</v>
      </c>
      <c r="L7" s="20" t="s">
        <v>33</v>
      </c>
      <c r="M7" s="20" t="s">
        <v>34</v>
      </c>
      <c r="N7" s="20" t="s">
        <v>35</v>
      </c>
      <c r="O7" s="22" t="s">
        <v>11</v>
      </c>
      <c r="P7" s="20" t="s">
        <v>36</v>
      </c>
      <c r="Q7" s="20" t="s">
        <v>37</v>
      </c>
      <c r="R7" s="20" t="s">
        <v>38</v>
      </c>
      <c r="S7" s="23" t="s">
        <v>12</v>
      </c>
    </row>
    <row r="8" spans="1:19" ht="15.75">
      <c r="A8" s="52" t="s">
        <v>113</v>
      </c>
      <c r="B8" s="59" t="s">
        <v>0</v>
      </c>
      <c r="C8" s="60">
        <f>S8</f>
        <v>15</v>
      </c>
      <c r="D8" s="58"/>
      <c r="E8" s="58"/>
      <c r="F8" s="58"/>
      <c r="G8" s="57">
        <f>F8</f>
        <v>0</v>
      </c>
      <c r="H8" s="58"/>
      <c r="I8" s="58"/>
      <c r="J8" s="58"/>
      <c r="K8" s="57">
        <f>J8</f>
        <v>0</v>
      </c>
      <c r="L8" s="58"/>
      <c r="M8" s="58"/>
      <c r="N8" s="58"/>
      <c r="O8" s="57">
        <f>N8</f>
        <v>0</v>
      </c>
      <c r="P8" s="58"/>
      <c r="Q8" s="110">
        <v>3</v>
      </c>
      <c r="R8" s="110">
        <v>15</v>
      </c>
      <c r="S8" s="64">
        <f>R8</f>
        <v>15</v>
      </c>
    </row>
    <row r="9" spans="1:19" ht="15.75">
      <c r="A9" s="52" t="s">
        <v>74</v>
      </c>
      <c r="B9" s="59" t="s">
        <v>0</v>
      </c>
      <c r="C9" s="60">
        <f t="shared" ref="C9:C37" si="0">S9</f>
        <v>15</v>
      </c>
      <c r="D9" s="58"/>
      <c r="E9" s="58"/>
      <c r="F9" s="58"/>
      <c r="G9" s="57">
        <f t="shared" ref="G9:G50" si="1">F9</f>
        <v>0</v>
      </c>
      <c r="H9" s="58"/>
      <c r="I9" s="58"/>
      <c r="J9" s="58"/>
      <c r="K9" s="57">
        <f t="shared" ref="K9:K50" si="2">J9</f>
        <v>0</v>
      </c>
      <c r="L9" s="58"/>
      <c r="M9" s="58"/>
      <c r="N9" s="58"/>
      <c r="O9" s="57">
        <f t="shared" ref="O9:O50" si="3">N9</f>
        <v>0</v>
      </c>
      <c r="P9" s="58"/>
      <c r="Q9" s="110"/>
      <c r="R9" s="110">
        <v>15</v>
      </c>
      <c r="S9" s="64">
        <f t="shared" ref="S9:S50" si="4">R9</f>
        <v>15</v>
      </c>
    </row>
    <row r="10" spans="1:19" ht="15.75">
      <c r="A10" s="52" t="s">
        <v>13</v>
      </c>
      <c r="B10" s="59" t="s">
        <v>0</v>
      </c>
      <c r="C10" s="60">
        <f t="shared" si="0"/>
        <v>6</v>
      </c>
      <c r="D10" s="58"/>
      <c r="E10" s="58"/>
      <c r="F10" s="58"/>
      <c r="G10" s="57">
        <f t="shared" si="1"/>
        <v>0</v>
      </c>
      <c r="H10" s="58"/>
      <c r="I10" s="58"/>
      <c r="J10" s="58"/>
      <c r="K10" s="57">
        <f t="shared" si="2"/>
        <v>0</v>
      </c>
      <c r="L10" s="58">
        <v>6</v>
      </c>
      <c r="M10" s="58">
        <v>6</v>
      </c>
      <c r="N10" s="58">
        <v>6</v>
      </c>
      <c r="O10" s="57">
        <f t="shared" si="3"/>
        <v>6</v>
      </c>
      <c r="P10" s="58">
        <f>N10+'Светиловичи (разд)'!P6</f>
        <v>6</v>
      </c>
      <c r="Q10" s="58">
        <f>P10+'Светиловичи (разд)'!Q6</f>
        <v>6</v>
      </c>
      <c r="R10" s="58">
        <f>Q10+'Светиловичи (разд)'!R6</f>
        <v>6</v>
      </c>
      <c r="S10" s="64">
        <f t="shared" si="4"/>
        <v>6</v>
      </c>
    </row>
    <row r="11" spans="1:19" ht="15.75">
      <c r="A11" s="35" t="s">
        <v>1</v>
      </c>
      <c r="B11" s="47" t="s">
        <v>7</v>
      </c>
      <c r="C11" s="50">
        <f t="shared" si="0"/>
        <v>24</v>
      </c>
      <c r="D11" s="47"/>
      <c r="E11" s="47"/>
      <c r="F11" s="47"/>
      <c r="G11" s="33">
        <f t="shared" si="1"/>
        <v>0</v>
      </c>
      <c r="H11" s="47"/>
      <c r="I11" s="47"/>
      <c r="J11" s="47"/>
      <c r="K11" s="33">
        <f t="shared" si="2"/>
        <v>0</v>
      </c>
      <c r="L11" s="47">
        <v>24</v>
      </c>
      <c r="M11" s="47">
        <v>24</v>
      </c>
      <c r="N11" s="47">
        <v>24</v>
      </c>
      <c r="O11" s="33">
        <f t="shared" si="3"/>
        <v>24</v>
      </c>
      <c r="P11" s="47">
        <f>N11+'Светиловичи (разд)'!P7</f>
        <v>24</v>
      </c>
      <c r="Q11" s="47">
        <f>P11+'Светиловичи (разд)'!Q7</f>
        <v>24</v>
      </c>
      <c r="R11" s="47">
        <f>Q11+'Светиловичи (разд)'!R7</f>
        <v>24</v>
      </c>
      <c r="S11" s="34">
        <f t="shared" si="4"/>
        <v>24</v>
      </c>
    </row>
    <row r="12" spans="1:19" ht="15.75">
      <c r="A12" s="35" t="s">
        <v>2</v>
      </c>
      <c r="B12" s="47" t="s">
        <v>7</v>
      </c>
      <c r="C12" s="50">
        <f t="shared" si="0"/>
        <v>0</v>
      </c>
      <c r="D12" s="47"/>
      <c r="E12" s="47"/>
      <c r="F12" s="47"/>
      <c r="G12" s="33">
        <f t="shared" si="1"/>
        <v>0</v>
      </c>
      <c r="H12" s="47"/>
      <c r="I12" s="47"/>
      <c r="J12" s="47"/>
      <c r="K12" s="33">
        <f t="shared" si="2"/>
        <v>0</v>
      </c>
      <c r="L12" s="47"/>
      <c r="M12" s="47"/>
      <c r="N12" s="47"/>
      <c r="O12" s="33">
        <f t="shared" si="3"/>
        <v>0</v>
      </c>
      <c r="P12" s="47"/>
      <c r="Q12" s="47"/>
      <c r="R12" s="47"/>
      <c r="S12" s="34">
        <f t="shared" si="4"/>
        <v>0</v>
      </c>
    </row>
    <row r="13" spans="1:19" ht="15.75">
      <c r="A13" s="35" t="s">
        <v>3</v>
      </c>
      <c r="B13" s="47" t="s">
        <v>7</v>
      </c>
      <c r="C13" s="50">
        <f t="shared" si="0"/>
        <v>0</v>
      </c>
      <c r="D13" s="47"/>
      <c r="E13" s="47"/>
      <c r="F13" s="47"/>
      <c r="G13" s="33">
        <f t="shared" si="1"/>
        <v>0</v>
      </c>
      <c r="H13" s="47"/>
      <c r="I13" s="47"/>
      <c r="J13" s="47"/>
      <c r="K13" s="33">
        <f t="shared" si="2"/>
        <v>0</v>
      </c>
      <c r="L13" s="47"/>
      <c r="M13" s="47"/>
      <c r="N13" s="47"/>
      <c r="O13" s="33">
        <f t="shared" si="3"/>
        <v>0</v>
      </c>
      <c r="P13" s="47"/>
      <c r="Q13" s="47"/>
      <c r="R13" s="47"/>
      <c r="S13" s="34">
        <f t="shared" si="4"/>
        <v>0</v>
      </c>
    </row>
    <row r="14" spans="1:19" ht="15.75">
      <c r="A14" s="52" t="s">
        <v>14</v>
      </c>
      <c r="B14" s="59" t="s">
        <v>0</v>
      </c>
      <c r="C14" s="60">
        <f t="shared" si="0"/>
        <v>13.8</v>
      </c>
      <c r="D14" s="58"/>
      <c r="E14" s="58"/>
      <c r="F14" s="58"/>
      <c r="G14" s="57">
        <f t="shared" si="1"/>
        <v>0</v>
      </c>
      <c r="H14" s="58"/>
      <c r="I14" s="58"/>
      <c r="J14" s="58">
        <v>5</v>
      </c>
      <c r="K14" s="57">
        <f t="shared" si="2"/>
        <v>5</v>
      </c>
      <c r="L14" s="58">
        <f>J14+'Светиловичи (разд)'!L10</f>
        <v>5</v>
      </c>
      <c r="M14" s="58">
        <f>L14+'Светиловичи (разд)'!M10</f>
        <v>5</v>
      </c>
      <c r="N14" s="58">
        <v>7</v>
      </c>
      <c r="O14" s="57">
        <f t="shared" si="3"/>
        <v>7</v>
      </c>
      <c r="P14" s="58">
        <f>N14+'Светиловичи (разд)'!P10</f>
        <v>7</v>
      </c>
      <c r="Q14" s="58">
        <v>13.8</v>
      </c>
      <c r="R14" s="58">
        <v>13.8</v>
      </c>
      <c r="S14" s="64">
        <f t="shared" si="4"/>
        <v>13.8</v>
      </c>
    </row>
    <row r="15" spans="1:19" ht="15.75">
      <c r="A15" s="35" t="s">
        <v>1</v>
      </c>
      <c r="B15" s="47" t="s">
        <v>7</v>
      </c>
      <c r="C15" s="50">
        <f t="shared" si="0"/>
        <v>60</v>
      </c>
      <c r="D15" s="47"/>
      <c r="E15" s="47"/>
      <c r="F15" s="47"/>
      <c r="G15" s="33">
        <f t="shared" si="1"/>
        <v>0</v>
      </c>
      <c r="H15" s="47"/>
      <c r="I15" s="47"/>
      <c r="J15" s="47">
        <v>30</v>
      </c>
      <c r="K15" s="33">
        <f t="shared" si="2"/>
        <v>30</v>
      </c>
      <c r="L15" s="47">
        <f>J15+'Светиловичи (разд)'!L11</f>
        <v>30</v>
      </c>
      <c r="M15" s="47">
        <f>L15+'Светиловичи (разд)'!M11</f>
        <v>30</v>
      </c>
      <c r="N15" s="47">
        <v>40</v>
      </c>
      <c r="O15" s="33">
        <f t="shared" si="3"/>
        <v>40</v>
      </c>
      <c r="P15" s="47">
        <f>N15+'Светиловичи (разд)'!P11</f>
        <v>40</v>
      </c>
      <c r="Q15" s="47">
        <v>60</v>
      </c>
      <c r="R15" s="47">
        <f>Q15+'Светиловичи (разд)'!R11</f>
        <v>60</v>
      </c>
      <c r="S15" s="34">
        <f t="shared" si="4"/>
        <v>60</v>
      </c>
    </row>
    <row r="16" spans="1:19" ht="15.75">
      <c r="A16" s="35" t="s">
        <v>2</v>
      </c>
      <c r="B16" s="47" t="s">
        <v>7</v>
      </c>
      <c r="C16" s="50">
        <f t="shared" si="0"/>
        <v>0</v>
      </c>
      <c r="D16" s="47"/>
      <c r="E16" s="47"/>
      <c r="F16" s="47"/>
      <c r="G16" s="33">
        <f t="shared" si="1"/>
        <v>0</v>
      </c>
      <c r="H16" s="47"/>
      <c r="I16" s="47"/>
      <c r="J16" s="47"/>
      <c r="K16" s="33">
        <f t="shared" si="2"/>
        <v>0</v>
      </c>
      <c r="L16" s="47"/>
      <c r="M16" s="47"/>
      <c r="N16" s="47"/>
      <c r="O16" s="33">
        <f t="shared" si="3"/>
        <v>0</v>
      </c>
      <c r="P16" s="47"/>
      <c r="Q16" s="47"/>
      <c r="R16" s="47"/>
      <c r="S16" s="34">
        <f t="shared" si="4"/>
        <v>0</v>
      </c>
    </row>
    <row r="17" spans="1:19" ht="15.75">
      <c r="A17" s="35" t="s">
        <v>3</v>
      </c>
      <c r="B17" s="47" t="s">
        <v>7</v>
      </c>
      <c r="C17" s="50">
        <f t="shared" si="0"/>
        <v>0</v>
      </c>
      <c r="D17" s="47"/>
      <c r="E17" s="47"/>
      <c r="F17" s="47"/>
      <c r="G17" s="33">
        <f t="shared" si="1"/>
        <v>0</v>
      </c>
      <c r="H17" s="47"/>
      <c r="I17" s="47"/>
      <c r="J17" s="47"/>
      <c r="K17" s="33">
        <f t="shared" si="2"/>
        <v>0</v>
      </c>
      <c r="L17" s="47"/>
      <c r="M17" s="47"/>
      <c r="N17" s="47"/>
      <c r="O17" s="33">
        <f t="shared" si="3"/>
        <v>0</v>
      </c>
      <c r="P17" s="47"/>
      <c r="Q17" s="47"/>
      <c r="R17" s="47"/>
      <c r="S17" s="34">
        <f t="shared" si="4"/>
        <v>0</v>
      </c>
    </row>
    <row r="18" spans="1:19" ht="15.75">
      <c r="A18" s="52" t="s">
        <v>4</v>
      </c>
      <c r="B18" s="59" t="s">
        <v>0</v>
      </c>
      <c r="C18" s="60">
        <f t="shared" si="0"/>
        <v>0</v>
      </c>
      <c r="D18" s="58"/>
      <c r="E18" s="58"/>
      <c r="F18" s="58"/>
      <c r="G18" s="57">
        <f t="shared" si="1"/>
        <v>0</v>
      </c>
      <c r="H18" s="58"/>
      <c r="I18" s="58"/>
      <c r="J18" s="58"/>
      <c r="K18" s="57">
        <f t="shared" si="2"/>
        <v>0</v>
      </c>
      <c r="L18" s="58"/>
      <c r="M18" s="58"/>
      <c r="N18" s="58"/>
      <c r="O18" s="57">
        <f t="shared" si="3"/>
        <v>0</v>
      </c>
      <c r="P18" s="58"/>
      <c r="Q18" s="58"/>
      <c r="R18" s="58"/>
      <c r="S18" s="64">
        <f t="shared" si="4"/>
        <v>0</v>
      </c>
    </row>
    <row r="19" spans="1:19" ht="15.75">
      <c r="A19" s="35" t="s">
        <v>1</v>
      </c>
      <c r="B19" s="47" t="s">
        <v>7</v>
      </c>
      <c r="C19" s="50">
        <f t="shared" si="0"/>
        <v>0</v>
      </c>
      <c r="D19" s="47"/>
      <c r="E19" s="47"/>
      <c r="F19" s="47"/>
      <c r="G19" s="33">
        <f t="shared" si="1"/>
        <v>0</v>
      </c>
      <c r="H19" s="47"/>
      <c r="I19" s="47"/>
      <c r="J19" s="47"/>
      <c r="K19" s="33">
        <f t="shared" si="2"/>
        <v>0</v>
      </c>
      <c r="L19" s="47"/>
      <c r="M19" s="47"/>
      <c r="N19" s="47"/>
      <c r="O19" s="33">
        <f t="shared" si="3"/>
        <v>0</v>
      </c>
      <c r="P19" s="47"/>
      <c r="Q19" s="47"/>
      <c r="R19" s="47"/>
      <c r="S19" s="34">
        <f t="shared" si="4"/>
        <v>0</v>
      </c>
    </row>
    <row r="20" spans="1:19" ht="15.75">
      <c r="A20" s="35" t="s">
        <v>2</v>
      </c>
      <c r="B20" s="47" t="s">
        <v>7</v>
      </c>
      <c r="C20" s="50">
        <f t="shared" si="0"/>
        <v>0</v>
      </c>
      <c r="D20" s="47"/>
      <c r="E20" s="47"/>
      <c r="F20" s="47"/>
      <c r="G20" s="33">
        <f t="shared" si="1"/>
        <v>0</v>
      </c>
      <c r="H20" s="47"/>
      <c r="I20" s="47"/>
      <c r="J20" s="47"/>
      <c r="K20" s="33">
        <f t="shared" si="2"/>
        <v>0</v>
      </c>
      <c r="L20" s="47"/>
      <c r="M20" s="47"/>
      <c r="N20" s="47"/>
      <c r="O20" s="33">
        <f t="shared" si="3"/>
        <v>0</v>
      </c>
      <c r="P20" s="47"/>
      <c r="Q20" s="47"/>
      <c r="R20" s="47"/>
      <c r="S20" s="34">
        <f t="shared" si="4"/>
        <v>0</v>
      </c>
    </row>
    <row r="21" spans="1:19" ht="15.75">
      <c r="A21" s="35" t="s">
        <v>3</v>
      </c>
      <c r="B21" s="47" t="s">
        <v>7</v>
      </c>
      <c r="C21" s="50">
        <f t="shared" si="0"/>
        <v>0</v>
      </c>
      <c r="D21" s="47"/>
      <c r="E21" s="47"/>
      <c r="F21" s="47"/>
      <c r="G21" s="33">
        <f t="shared" si="1"/>
        <v>0</v>
      </c>
      <c r="H21" s="47"/>
      <c r="I21" s="47"/>
      <c r="J21" s="47"/>
      <c r="K21" s="33">
        <f t="shared" si="2"/>
        <v>0</v>
      </c>
      <c r="L21" s="47"/>
      <c r="M21" s="47"/>
      <c r="N21" s="47"/>
      <c r="O21" s="33">
        <f t="shared" si="3"/>
        <v>0</v>
      </c>
      <c r="P21" s="47"/>
      <c r="Q21" s="47"/>
      <c r="R21" s="47"/>
      <c r="S21" s="34">
        <f t="shared" si="4"/>
        <v>0</v>
      </c>
    </row>
    <row r="22" spans="1:19" ht="15.75">
      <c r="A22" s="52" t="s">
        <v>15</v>
      </c>
      <c r="B22" s="59" t="s">
        <v>0</v>
      </c>
      <c r="C22" s="60">
        <f t="shared" si="0"/>
        <v>20</v>
      </c>
      <c r="D22" s="58">
        <v>3</v>
      </c>
      <c r="E22" s="58">
        <v>4</v>
      </c>
      <c r="F22" s="58">
        <v>8</v>
      </c>
      <c r="G22" s="57">
        <f t="shared" si="1"/>
        <v>8</v>
      </c>
      <c r="H22" s="58">
        <v>8</v>
      </c>
      <c r="I22" s="58">
        <v>8.5</v>
      </c>
      <c r="J22" s="58">
        <f>I22+'Светиловичи (разд)'!J18</f>
        <v>8.5</v>
      </c>
      <c r="K22" s="57">
        <f t="shared" si="2"/>
        <v>8.5</v>
      </c>
      <c r="L22" s="58">
        <v>9</v>
      </c>
      <c r="M22" s="58">
        <v>14</v>
      </c>
      <c r="N22" s="58">
        <v>16</v>
      </c>
      <c r="O22" s="57">
        <f t="shared" si="3"/>
        <v>16</v>
      </c>
      <c r="P22" s="58">
        <v>17</v>
      </c>
      <c r="Q22" s="110">
        <v>18</v>
      </c>
      <c r="R22" s="110">
        <v>20</v>
      </c>
      <c r="S22" s="64">
        <f t="shared" si="4"/>
        <v>20</v>
      </c>
    </row>
    <row r="23" spans="1:19" ht="15.75">
      <c r="A23" s="35" t="s">
        <v>1</v>
      </c>
      <c r="B23" s="47" t="s">
        <v>7</v>
      </c>
      <c r="C23" s="50">
        <f t="shared" si="0"/>
        <v>1680</v>
      </c>
      <c r="D23" s="47">
        <f>'Светиловичи (разд)'!D19</f>
        <v>250</v>
      </c>
      <c r="E23" s="47">
        <v>300</v>
      </c>
      <c r="F23" s="47">
        <v>550</v>
      </c>
      <c r="G23" s="33">
        <f t="shared" si="1"/>
        <v>550</v>
      </c>
      <c r="H23" s="47">
        <v>550</v>
      </c>
      <c r="I23" s="47">
        <v>590</v>
      </c>
      <c r="J23" s="47">
        <f>I23+'Светиловичи (разд)'!J19</f>
        <v>590</v>
      </c>
      <c r="K23" s="33">
        <f t="shared" si="2"/>
        <v>590</v>
      </c>
      <c r="L23" s="47">
        <v>625</v>
      </c>
      <c r="M23" s="47">
        <v>955</v>
      </c>
      <c r="N23" s="47">
        <v>1100</v>
      </c>
      <c r="O23" s="33">
        <f t="shared" si="3"/>
        <v>1100</v>
      </c>
      <c r="P23" s="47">
        <v>1240</v>
      </c>
      <c r="Q23" s="110">
        <v>1460</v>
      </c>
      <c r="R23" s="110">
        <v>1680</v>
      </c>
      <c r="S23" s="34">
        <f t="shared" si="4"/>
        <v>1680</v>
      </c>
    </row>
    <row r="24" spans="1:19" ht="15.75">
      <c r="A24" s="35" t="s">
        <v>2</v>
      </c>
      <c r="B24" s="47" t="s">
        <v>7</v>
      </c>
      <c r="C24" s="50">
        <f t="shared" si="0"/>
        <v>1680</v>
      </c>
      <c r="D24" s="47">
        <f>'Светиловичи (разд)'!D20</f>
        <v>250</v>
      </c>
      <c r="E24" s="47">
        <v>300</v>
      </c>
      <c r="F24" s="47">
        <v>550</v>
      </c>
      <c r="G24" s="33">
        <f t="shared" si="1"/>
        <v>550</v>
      </c>
      <c r="H24" s="47">
        <v>550</v>
      </c>
      <c r="I24" s="47">
        <v>590</v>
      </c>
      <c r="J24" s="47">
        <f>I24+'Светиловичи (разд)'!J20</f>
        <v>590</v>
      </c>
      <c r="K24" s="33">
        <f t="shared" si="2"/>
        <v>590</v>
      </c>
      <c r="L24" s="47">
        <v>625</v>
      </c>
      <c r="M24" s="47">
        <v>955</v>
      </c>
      <c r="N24" s="47">
        <v>1100</v>
      </c>
      <c r="O24" s="33">
        <f t="shared" si="3"/>
        <v>1100</v>
      </c>
      <c r="P24" s="47">
        <v>1240</v>
      </c>
      <c r="Q24" s="110">
        <v>1460</v>
      </c>
      <c r="R24" s="110">
        <v>1680</v>
      </c>
      <c r="S24" s="109">
        <f t="shared" si="4"/>
        <v>1680</v>
      </c>
    </row>
    <row r="25" spans="1:19" ht="15.75">
      <c r="A25" s="35" t="s">
        <v>3</v>
      </c>
      <c r="B25" s="47" t="s">
        <v>7</v>
      </c>
      <c r="C25" s="50">
        <f t="shared" si="0"/>
        <v>550</v>
      </c>
      <c r="D25" s="47">
        <f>'Светиловичи (разд)'!D21</f>
        <v>150</v>
      </c>
      <c r="E25" s="47">
        <v>170</v>
      </c>
      <c r="F25" s="47">
        <v>230</v>
      </c>
      <c r="G25" s="33">
        <f t="shared" si="1"/>
        <v>230</v>
      </c>
      <c r="H25" s="47">
        <v>230</v>
      </c>
      <c r="I25" s="47">
        <v>250</v>
      </c>
      <c r="J25" s="47">
        <f>I25+'Светиловичи (разд)'!J21</f>
        <v>250</v>
      </c>
      <c r="K25" s="33">
        <f t="shared" si="2"/>
        <v>250</v>
      </c>
      <c r="L25" s="47">
        <v>250</v>
      </c>
      <c r="M25" s="47">
        <v>425</v>
      </c>
      <c r="N25" s="47">
        <v>450</v>
      </c>
      <c r="O25" s="106">
        <f t="shared" si="3"/>
        <v>450</v>
      </c>
      <c r="P25" s="47">
        <v>475</v>
      </c>
      <c r="Q25" s="110">
        <v>500</v>
      </c>
      <c r="R25" s="110">
        <v>550</v>
      </c>
      <c r="S25" s="109">
        <f t="shared" si="4"/>
        <v>550</v>
      </c>
    </row>
    <row r="26" spans="1:19" ht="15.75">
      <c r="A26" s="52" t="s">
        <v>5</v>
      </c>
      <c r="B26" s="59" t="s">
        <v>0</v>
      </c>
      <c r="C26" s="60">
        <f t="shared" si="0"/>
        <v>0</v>
      </c>
      <c r="D26" s="58"/>
      <c r="E26" s="58"/>
      <c r="F26" s="58"/>
      <c r="G26" s="57">
        <f t="shared" si="1"/>
        <v>0</v>
      </c>
      <c r="H26" s="58"/>
      <c r="I26" s="58"/>
      <c r="J26" s="58"/>
      <c r="K26" s="107">
        <f t="shared" si="2"/>
        <v>0</v>
      </c>
      <c r="L26" s="58"/>
      <c r="M26" s="58"/>
      <c r="N26" s="58"/>
      <c r="O26" s="107">
        <f t="shared" si="3"/>
        <v>0</v>
      </c>
      <c r="P26" s="58"/>
      <c r="Q26" s="58"/>
      <c r="R26" s="58"/>
      <c r="S26" s="108">
        <f t="shared" si="4"/>
        <v>0</v>
      </c>
    </row>
    <row r="27" spans="1:19" ht="15.75">
      <c r="A27" s="35" t="s">
        <v>1</v>
      </c>
      <c r="B27" s="47" t="s">
        <v>7</v>
      </c>
      <c r="C27" s="50">
        <f t="shared" si="0"/>
        <v>0</v>
      </c>
      <c r="D27" s="47"/>
      <c r="E27" s="47"/>
      <c r="F27" s="47"/>
      <c r="G27" s="106">
        <f t="shared" si="1"/>
        <v>0</v>
      </c>
      <c r="H27" s="47"/>
      <c r="I27" s="47"/>
      <c r="J27" s="47"/>
      <c r="K27" s="106">
        <f t="shared" si="2"/>
        <v>0</v>
      </c>
      <c r="L27" s="47"/>
      <c r="M27" s="47"/>
      <c r="N27" s="47"/>
      <c r="O27" s="106">
        <f t="shared" si="3"/>
        <v>0</v>
      </c>
      <c r="P27" s="47"/>
      <c r="Q27" s="47"/>
      <c r="R27" s="47"/>
      <c r="S27" s="109">
        <f t="shared" si="4"/>
        <v>0</v>
      </c>
    </row>
    <row r="28" spans="1:19" ht="15.75">
      <c r="A28" s="35" t="s">
        <v>2</v>
      </c>
      <c r="B28" s="47" t="s">
        <v>7</v>
      </c>
      <c r="C28" s="50">
        <f t="shared" si="0"/>
        <v>0</v>
      </c>
      <c r="D28" s="47"/>
      <c r="E28" s="47"/>
      <c r="F28" s="47"/>
      <c r="G28" s="106">
        <f t="shared" si="1"/>
        <v>0</v>
      </c>
      <c r="H28" s="47"/>
      <c r="I28" s="47"/>
      <c r="J28" s="47"/>
      <c r="K28" s="106">
        <f t="shared" si="2"/>
        <v>0</v>
      </c>
      <c r="L28" s="47"/>
      <c r="M28" s="47"/>
      <c r="N28" s="47"/>
      <c r="O28" s="106">
        <f t="shared" si="3"/>
        <v>0</v>
      </c>
      <c r="P28" s="47"/>
      <c r="Q28" s="47"/>
      <c r="R28" s="47"/>
      <c r="S28" s="109">
        <f t="shared" si="4"/>
        <v>0</v>
      </c>
    </row>
    <row r="29" spans="1:19" ht="15.75">
      <c r="A29" s="35" t="s">
        <v>3</v>
      </c>
      <c r="B29" s="47" t="s">
        <v>7</v>
      </c>
      <c r="C29" s="50">
        <f t="shared" si="0"/>
        <v>0</v>
      </c>
      <c r="D29" s="47"/>
      <c r="E29" s="47"/>
      <c r="F29" s="47"/>
      <c r="G29" s="106">
        <f t="shared" si="1"/>
        <v>0</v>
      </c>
      <c r="H29" s="47"/>
      <c r="I29" s="47"/>
      <c r="J29" s="47"/>
      <c r="K29" s="106">
        <f t="shared" si="2"/>
        <v>0</v>
      </c>
      <c r="L29" s="47"/>
      <c r="M29" s="47"/>
      <c r="N29" s="47"/>
      <c r="O29" s="106">
        <f t="shared" si="3"/>
        <v>0</v>
      </c>
      <c r="P29" s="47"/>
      <c r="Q29" s="47"/>
      <c r="R29" s="47"/>
      <c r="S29" s="109">
        <f t="shared" si="4"/>
        <v>0</v>
      </c>
    </row>
    <row r="30" spans="1:19" ht="15.75">
      <c r="A30" s="52" t="s">
        <v>23</v>
      </c>
      <c r="B30" s="59" t="s">
        <v>0</v>
      </c>
      <c r="C30" s="60">
        <f t="shared" si="0"/>
        <v>39.799999999999997</v>
      </c>
      <c r="D30" s="58">
        <f>D10+D14+D18+D22+D26</f>
        <v>3</v>
      </c>
      <c r="E30" s="58">
        <f t="shared" ref="E30:S30" si="5">E10+E14+E18+E22+E26</f>
        <v>4</v>
      </c>
      <c r="F30" s="58">
        <f t="shared" si="5"/>
        <v>8</v>
      </c>
      <c r="G30" s="107">
        <f t="shared" si="5"/>
        <v>8</v>
      </c>
      <c r="H30" s="58">
        <f t="shared" si="5"/>
        <v>8</v>
      </c>
      <c r="I30" s="58">
        <f t="shared" si="5"/>
        <v>8.5</v>
      </c>
      <c r="J30" s="58">
        <f t="shared" si="5"/>
        <v>13.5</v>
      </c>
      <c r="K30" s="107">
        <f t="shared" si="5"/>
        <v>13.5</v>
      </c>
      <c r="L30" s="58">
        <f t="shared" si="5"/>
        <v>20</v>
      </c>
      <c r="M30" s="58">
        <f>M10+M14+M18+M22+M26</f>
        <v>25</v>
      </c>
      <c r="N30" s="58">
        <f t="shared" si="5"/>
        <v>29</v>
      </c>
      <c r="O30" s="107">
        <f t="shared" si="5"/>
        <v>29</v>
      </c>
      <c r="P30" s="58">
        <f t="shared" si="5"/>
        <v>30</v>
      </c>
      <c r="Q30" s="58">
        <f t="shared" si="5"/>
        <v>37.799999999999997</v>
      </c>
      <c r="R30" s="58">
        <f t="shared" si="5"/>
        <v>39.799999999999997</v>
      </c>
      <c r="S30" s="107">
        <f t="shared" si="5"/>
        <v>39.799999999999997</v>
      </c>
    </row>
    <row r="31" spans="1:19" ht="15.75">
      <c r="A31" s="63" t="s">
        <v>1</v>
      </c>
      <c r="B31" s="58" t="s">
        <v>7</v>
      </c>
      <c r="C31" s="60">
        <f t="shared" si="0"/>
        <v>1764</v>
      </c>
      <c r="D31" s="58">
        <f t="shared" ref="D31:S33" si="6">D11+D15+D19+D23+D27</f>
        <v>250</v>
      </c>
      <c r="E31" s="58">
        <f t="shared" si="6"/>
        <v>300</v>
      </c>
      <c r="F31" s="58">
        <f t="shared" si="6"/>
        <v>550</v>
      </c>
      <c r="G31" s="107">
        <f t="shared" si="6"/>
        <v>550</v>
      </c>
      <c r="H31" s="58">
        <f t="shared" si="6"/>
        <v>550</v>
      </c>
      <c r="I31" s="58">
        <f t="shared" si="6"/>
        <v>590</v>
      </c>
      <c r="J31" s="58">
        <f t="shared" si="6"/>
        <v>620</v>
      </c>
      <c r="K31" s="107">
        <f t="shared" si="6"/>
        <v>620</v>
      </c>
      <c r="L31" s="58">
        <f t="shared" si="6"/>
        <v>679</v>
      </c>
      <c r="M31" s="58">
        <f t="shared" si="6"/>
        <v>1009</v>
      </c>
      <c r="N31" s="58">
        <f t="shared" si="6"/>
        <v>1164</v>
      </c>
      <c r="O31" s="107">
        <f t="shared" si="6"/>
        <v>1164</v>
      </c>
      <c r="P31" s="58">
        <f t="shared" si="6"/>
        <v>1304</v>
      </c>
      <c r="Q31" s="58">
        <f t="shared" si="6"/>
        <v>1544</v>
      </c>
      <c r="R31" s="58">
        <f t="shared" si="6"/>
        <v>1764</v>
      </c>
      <c r="S31" s="107">
        <f t="shared" si="6"/>
        <v>1764</v>
      </c>
    </row>
    <row r="32" spans="1:19" ht="15.75">
      <c r="A32" s="63" t="s">
        <v>2</v>
      </c>
      <c r="B32" s="58" t="s">
        <v>7</v>
      </c>
      <c r="C32" s="60">
        <f t="shared" si="0"/>
        <v>1680</v>
      </c>
      <c r="D32" s="58">
        <f t="shared" si="6"/>
        <v>250</v>
      </c>
      <c r="E32" s="58">
        <f t="shared" si="6"/>
        <v>300</v>
      </c>
      <c r="F32" s="58">
        <f t="shared" si="6"/>
        <v>550</v>
      </c>
      <c r="G32" s="107">
        <f t="shared" si="6"/>
        <v>550</v>
      </c>
      <c r="H32" s="58">
        <f t="shared" si="6"/>
        <v>550</v>
      </c>
      <c r="I32" s="58">
        <f t="shared" si="6"/>
        <v>590</v>
      </c>
      <c r="J32" s="58">
        <f t="shared" si="6"/>
        <v>590</v>
      </c>
      <c r="K32" s="107">
        <f t="shared" si="6"/>
        <v>590</v>
      </c>
      <c r="L32" s="58">
        <f t="shared" si="6"/>
        <v>625</v>
      </c>
      <c r="M32" s="58">
        <f t="shared" si="6"/>
        <v>955</v>
      </c>
      <c r="N32" s="58">
        <f t="shared" si="6"/>
        <v>1100</v>
      </c>
      <c r="O32" s="107">
        <f t="shared" si="6"/>
        <v>1100</v>
      </c>
      <c r="P32" s="58">
        <f>P12+P16+P20+P24+P28</f>
        <v>1240</v>
      </c>
      <c r="Q32" s="58">
        <f t="shared" si="6"/>
        <v>1460</v>
      </c>
      <c r="R32" s="58">
        <f t="shared" si="6"/>
        <v>1680</v>
      </c>
      <c r="S32" s="107">
        <f t="shared" si="6"/>
        <v>1680</v>
      </c>
    </row>
    <row r="33" spans="1:19" ht="15.75">
      <c r="A33" s="63" t="s">
        <v>3</v>
      </c>
      <c r="B33" s="58" t="s">
        <v>7</v>
      </c>
      <c r="C33" s="60">
        <f t="shared" si="0"/>
        <v>550</v>
      </c>
      <c r="D33" s="58">
        <f t="shared" si="6"/>
        <v>150</v>
      </c>
      <c r="E33" s="58">
        <f t="shared" si="6"/>
        <v>170</v>
      </c>
      <c r="F33" s="58">
        <f t="shared" si="6"/>
        <v>230</v>
      </c>
      <c r="G33" s="107">
        <f t="shared" si="6"/>
        <v>230</v>
      </c>
      <c r="H33" s="58">
        <f t="shared" si="6"/>
        <v>230</v>
      </c>
      <c r="I33" s="58">
        <f t="shared" si="6"/>
        <v>250</v>
      </c>
      <c r="J33" s="58">
        <f t="shared" si="6"/>
        <v>250</v>
      </c>
      <c r="K33" s="107">
        <f t="shared" si="6"/>
        <v>250</v>
      </c>
      <c r="L33" s="58">
        <f t="shared" si="6"/>
        <v>250</v>
      </c>
      <c r="M33" s="58">
        <f t="shared" si="6"/>
        <v>425</v>
      </c>
      <c r="N33" s="58">
        <f t="shared" si="6"/>
        <v>450</v>
      </c>
      <c r="O33" s="107">
        <f t="shared" si="6"/>
        <v>450</v>
      </c>
      <c r="P33" s="58">
        <f t="shared" si="6"/>
        <v>475</v>
      </c>
      <c r="Q33" s="58">
        <f t="shared" si="6"/>
        <v>500</v>
      </c>
      <c r="R33" s="58">
        <f t="shared" si="6"/>
        <v>550</v>
      </c>
      <c r="S33" s="107">
        <f t="shared" si="6"/>
        <v>550</v>
      </c>
    </row>
    <row r="34" spans="1:19" ht="15.75">
      <c r="A34" s="52" t="s">
        <v>110</v>
      </c>
      <c r="B34" s="59" t="s">
        <v>0</v>
      </c>
      <c r="C34" s="60">
        <f t="shared" si="0"/>
        <v>0</v>
      </c>
      <c r="D34" s="58"/>
      <c r="E34" s="58"/>
      <c r="F34" s="58"/>
      <c r="G34" s="107">
        <f t="shared" si="1"/>
        <v>0</v>
      </c>
      <c r="H34" s="58"/>
      <c r="I34" s="58"/>
      <c r="J34" s="58"/>
      <c r="K34" s="107">
        <f t="shared" si="2"/>
        <v>0</v>
      </c>
      <c r="L34" s="58"/>
      <c r="M34" s="58"/>
      <c r="N34" s="58"/>
      <c r="O34" s="107">
        <f t="shared" si="3"/>
        <v>0</v>
      </c>
      <c r="P34" s="58"/>
      <c r="Q34" s="58"/>
      <c r="R34" s="58"/>
      <c r="S34" s="108">
        <f t="shared" si="4"/>
        <v>0</v>
      </c>
    </row>
    <row r="35" spans="1:19" ht="15.75">
      <c r="A35" s="35" t="s">
        <v>1</v>
      </c>
      <c r="B35" s="47" t="s">
        <v>7</v>
      </c>
      <c r="C35" s="50">
        <f t="shared" si="0"/>
        <v>0</v>
      </c>
      <c r="D35" s="47"/>
      <c r="E35" s="47"/>
      <c r="F35" s="47"/>
      <c r="G35" s="106">
        <f t="shared" si="1"/>
        <v>0</v>
      </c>
      <c r="H35" s="47"/>
      <c r="I35" s="47"/>
      <c r="J35" s="47"/>
      <c r="K35" s="106">
        <f t="shared" si="2"/>
        <v>0</v>
      </c>
      <c r="L35" s="47"/>
      <c r="M35" s="47"/>
      <c r="N35" s="47"/>
      <c r="O35" s="106">
        <f t="shared" si="3"/>
        <v>0</v>
      </c>
      <c r="P35" s="47"/>
      <c r="Q35" s="47"/>
      <c r="R35" s="47"/>
      <c r="S35" s="109">
        <f t="shared" si="4"/>
        <v>0</v>
      </c>
    </row>
    <row r="36" spans="1:19" ht="15.75">
      <c r="A36" s="35" t="s">
        <v>2</v>
      </c>
      <c r="B36" s="47" t="s">
        <v>7</v>
      </c>
      <c r="C36" s="50">
        <f t="shared" si="0"/>
        <v>0</v>
      </c>
      <c r="D36" s="47"/>
      <c r="E36" s="47"/>
      <c r="F36" s="47"/>
      <c r="G36" s="33">
        <f t="shared" si="1"/>
        <v>0</v>
      </c>
      <c r="H36" s="47"/>
      <c r="I36" s="47"/>
      <c r="J36" s="47"/>
      <c r="K36" s="33">
        <f t="shared" si="2"/>
        <v>0</v>
      </c>
      <c r="L36" s="47"/>
      <c r="M36" s="47"/>
      <c r="N36" s="47"/>
      <c r="O36" s="33">
        <f t="shared" si="3"/>
        <v>0</v>
      </c>
      <c r="P36" s="47"/>
      <c r="Q36" s="47"/>
      <c r="R36" s="47"/>
      <c r="S36" s="109">
        <f t="shared" si="4"/>
        <v>0</v>
      </c>
    </row>
    <row r="37" spans="1:19" ht="15.75">
      <c r="A37" s="35" t="s">
        <v>3</v>
      </c>
      <c r="B37" s="47" t="s">
        <v>7</v>
      </c>
      <c r="C37" s="50">
        <f t="shared" si="0"/>
        <v>0</v>
      </c>
      <c r="D37" s="47"/>
      <c r="E37" s="47"/>
      <c r="F37" s="47"/>
      <c r="G37" s="33">
        <f t="shared" si="1"/>
        <v>0</v>
      </c>
      <c r="H37" s="47"/>
      <c r="I37" s="47"/>
      <c r="J37" s="47"/>
      <c r="K37" s="33">
        <f t="shared" si="2"/>
        <v>0</v>
      </c>
      <c r="L37" s="47"/>
      <c r="M37" s="47"/>
      <c r="N37" s="47"/>
      <c r="O37" s="33">
        <f t="shared" si="3"/>
        <v>0</v>
      </c>
      <c r="P37" s="47"/>
      <c r="Q37" s="47"/>
      <c r="R37" s="47"/>
      <c r="S37" s="34">
        <f t="shared" si="4"/>
        <v>0</v>
      </c>
    </row>
    <row r="38" spans="1:19" ht="15.75">
      <c r="A38" s="52" t="s">
        <v>9</v>
      </c>
      <c r="B38" s="59" t="s">
        <v>0</v>
      </c>
      <c r="C38" s="60">
        <f>S38</f>
        <v>59</v>
      </c>
      <c r="D38" s="58">
        <f>'Светиловичи (разд)'!D34</f>
        <v>3</v>
      </c>
      <c r="E38" s="58">
        <f>D38+'Светиловичи (разд)'!E34</f>
        <v>5</v>
      </c>
      <c r="F38" s="58">
        <f>E38+'Светиловичи (разд)'!F34</f>
        <v>8</v>
      </c>
      <c r="G38" s="57">
        <f t="shared" si="1"/>
        <v>8</v>
      </c>
      <c r="H38" s="58">
        <f>F38+'Светиловичи (разд)'!H34</f>
        <v>11</v>
      </c>
      <c r="I38" s="58">
        <f>H38+'Светиловичи (разд)'!I34</f>
        <v>14</v>
      </c>
      <c r="J38" s="58">
        <v>26</v>
      </c>
      <c r="K38" s="57">
        <f t="shared" si="2"/>
        <v>26</v>
      </c>
      <c r="L38" s="58">
        <v>31</v>
      </c>
      <c r="M38" s="58">
        <v>40</v>
      </c>
      <c r="N38" s="58">
        <v>48</v>
      </c>
      <c r="O38" s="57">
        <f t="shared" si="3"/>
        <v>48</v>
      </c>
      <c r="P38" s="58">
        <v>51</v>
      </c>
      <c r="Q38" s="58">
        <v>54</v>
      </c>
      <c r="R38" s="58">
        <v>59</v>
      </c>
      <c r="S38" s="64">
        <f t="shared" si="4"/>
        <v>59</v>
      </c>
    </row>
    <row r="39" spans="1:19" ht="15.75">
      <c r="A39" s="35" t="s">
        <v>1</v>
      </c>
      <c r="B39" s="47" t="s">
        <v>7</v>
      </c>
      <c r="C39" s="50">
        <f t="shared" ref="C39:C50" si="7">S39</f>
        <v>17050</v>
      </c>
      <c r="D39" s="47">
        <f>'Светиловичи (разд)'!D35</f>
        <v>700</v>
      </c>
      <c r="E39" s="47">
        <f>D39+'Светиловичи (разд)'!E35</f>
        <v>1150</v>
      </c>
      <c r="F39" s="47">
        <f>E39+'Светиловичи (разд)'!F35</f>
        <v>1850</v>
      </c>
      <c r="G39" s="33">
        <f t="shared" si="1"/>
        <v>1850</v>
      </c>
      <c r="H39" s="47">
        <f>F39+'Светиловичи (разд)'!H35</f>
        <v>2550</v>
      </c>
      <c r="I39" s="47">
        <f>H39+'Светиловичи (разд)'!I35</f>
        <v>3250</v>
      </c>
      <c r="J39" s="47">
        <f>I39+'Светиловичи (разд)'!J35</f>
        <v>6300</v>
      </c>
      <c r="K39" s="33">
        <f t="shared" si="2"/>
        <v>6300</v>
      </c>
      <c r="L39" s="47">
        <f>J39+'Светиловичи (разд)'!L35</f>
        <v>9200</v>
      </c>
      <c r="M39" s="47">
        <f>L39+'Светиловичи (разд)'!M35</f>
        <v>10800</v>
      </c>
      <c r="N39" s="47">
        <f>M39+'Светиловичи (разд)'!N35</f>
        <v>11850</v>
      </c>
      <c r="O39" s="33">
        <f t="shared" si="3"/>
        <v>11850</v>
      </c>
      <c r="P39" s="47">
        <f>N39+'Светиловичи (разд)'!P35</f>
        <v>13450</v>
      </c>
      <c r="Q39" s="47">
        <f>P39+'Светиловичи (разд)'!Q35</f>
        <v>15050</v>
      </c>
      <c r="R39" s="47">
        <f>Q39+'Светиловичи (разд)'!R35</f>
        <v>17050</v>
      </c>
      <c r="S39" s="34">
        <f t="shared" si="4"/>
        <v>17050</v>
      </c>
    </row>
    <row r="40" spans="1:19" ht="15.75">
      <c r="A40" s="35" t="s">
        <v>2</v>
      </c>
      <c r="B40" s="47" t="s">
        <v>7</v>
      </c>
      <c r="C40" s="50">
        <f t="shared" si="7"/>
        <v>17050</v>
      </c>
      <c r="D40" s="47">
        <f>'Светиловичи (разд)'!D36</f>
        <v>700</v>
      </c>
      <c r="E40" s="47">
        <f>D40+'Светиловичи (разд)'!E36</f>
        <v>1150</v>
      </c>
      <c r="F40" s="47">
        <f>E40+'Светиловичи (разд)'!F36</f>
        <v>1850</v>
      </c>
      <c r="G40" s="33">
        <f t="shared" si="1"/>
        <v>1850</v>
      </c>
      <c r="H40" s="47">
        <f>F40+'Светиловичи (разд)'!H36</f>
        <v>2550</v>
      </c>
      <c r="I40" s="47">
        <f>H40+'Светиловичи (разд)'!I36</f>
        <v>3250</v>
      </c>
      <c r="J40" s="47">
        <f>I40+'Светиловичи (разд)'!J36</f>
        <v>6300</v>
      </c>
      <c r="K40" s="33">
        <f t="shared" si="2"/>
        <v>6300</v>
      </c>
      <c r="L40" s="47">
        <f>J40+'Светиловичи (разд)'!L36</f>
        <v>9200</v>
      </c>
      <c r="M40" s="47">
        <f>L40+'Светиловичи (разд)'!M36</f>
        <v>10800</v>
      </c>
      <c r="N40" s="47">
        <f>M40+'Светиловичи (разд)'!N36</f>
        <v>11850</v>
      </c>
      <c r="O40" s="33">
        <f t="shared" si="3"/>
        <v>11850</v>
      </c>
      <c r="P40" s="47">
        <f>N40+'Светиловичи (разд)'!P36</f>
        <v>13450</v>
      </c>
      <c r="Q40" s="47">
        <f>P40+'Светиловичи (разд)'!Q36</f>
        <v>15050</v>
      </c>
      <c r="R40" s="47">
        <f>Q40+'Светиловичи (разд)'!R36</f>
        <v>17050</v>
      </c>
      <c r="S40" s="34">
        <f t="shared" si="4"/>
        <v>17050</v>
      </c>
    </row>
    <row r="41" spans="1:19" ht="15.75">
      <c r="A41" s="35" t="s">
        <v>3</v>
      </c>
      <c r="B41" s="47" t="s">
        <v>7</v>
      </c>
      <c r="C41" s="50">
        <f t="shared" si="7"/>
        <v>9260</v>
      </c>
      <c r="D41" s="47">
        <f>'Светиловичи (разд)'!D37</f>
        <v>350</v>
      </c>
      <c r="E41" s="47">
        <f>D41+'Светиловичи (разд)'!E37</f>
        <v>590</v>
      </c>
      <c r="F41" s="47">
        <f>E41+'Светиловичи (разд)'!F37</f>
        <v>940</v>
      </c>
      <c r="G41" s="33">
        <f t="shared" si="1"/>
        <v>940</v>
      </c>
      <c r="H41" s="47">
        <f>F41+'Светиловичи (разд)'!H37</f>
        <v>1290</v>
      </c>
      <c r="I41" s="47">
        <f>H41+'Светиловичи (разд)'!I37</f>
        <v>1640</v>
      </c>
      <c r="J41" s="47">
        <f>I41+'Светиловичи (разд)'!J37</f>
        <v>3340</v>
      </c>
      <c r="K41" s="33">
        <f t="shared" si="2"/>
        <v>3340</v>
      </c>
      <c r="L41" s="47">
        <f>J41+'Светиловичи (разд)'!L37</f>
        <v>4940</v>
      </c>
      <c r="M41" s="47">
        <f>L41+'Светиловичи (разд)'!M37</f>
        <v>5780</v>
      </c>
      <c r="N41" s="47">
        <f>M41+'Светиловичи (разд)'!N37</f>
        <v>6380</v>
      </c>
      <c r="O41" s="33">
        <f t="shared" si="3"/>
        <v>6380</v>
      </c>
      <c r="P41" s="47">
        <f>N41+'Светиловичи (разд)'!P37</f>
        <v>7220</v>
      </c>
      <c r="Q41" s="47">
        <f>P41+'Светиловичи (разд)'!Q37</f>
        <v>8060</v>
      </c>
      <c r="R41" s="47">
        <f>Q41+'Светиловичи (разд)'!R37</f>
        <v>9260</v>
      </c>
      <c r="S41" s="34">
        <f t="shared" si="4"/>
        <v>9260</v>
      </c>
    </row>
    <row r="42" spans="1:19" ht="15.75">
      <c r="A42" s="52" t="s">
        <v>111</v>
      </c>
      <c r="B42" s="59" t="s">
        <v>0</v>
      </c>
      <c r="C42" s="60">
        <f t="shared" si="7"/>
        <v>5</v>
      </c>
      <c r="D42" s="58"/>
      <c r="E42" s="58"/>
      <c r="F42" s="58"/>
      <c r="G42" s="57">
        <f t="shared" si="1"/>
        <v>0</v>
      </c>
      <c r="H42" s="58"/>
      <c r="I42" s="58"/>
      <c r="J42" s="58"/>
      <c r="K42" s="57">
        <f t="shared" si="2"/>
        <v>0</v>
      </c>
      <c r="L42" s="58"/>
      <c r="M42" s="58">
        <v>5</v>
      </c>
      <c r="N42" s="58">
        <v>5</v>
      </c>
      <c r="O42" s="57">
        <f t="shared" si="3"/>
        <v>5</v>
      </c>
      <c r="P42" s="58">
        <v>5</v>
      </c>
      <c r="Q42" s="58">
        <v>5</v>
      </c>
      <c r="R42" s="58">
        <v>5</v>
      </c>
      <c r="S42" s="64">
        <f t="shared" si="4"/>
        <v>5</v>
      </c>
    </row>
    <row r="43" spans="1:19" ht="15.75">
      <c r="A43" s="35" t="s">
        <v>1</v>
      </c>
      <c r="B43" s="47" t="s">
        <v>7</v>
      </c>
      <c r="C43" s="50">
        <f t="shared" si="7"/>
        <v>10</v>
      </c>
      <c r="D43" s="47"/>
      <c r="E43" s="47"/>
      <c r="F43" s="47"/>
      <c r="G43" s="33">
        <f t="shared" si="1"/>
        <v>0</v>
      </c>
      <c r="H43" s="47"/>
      <c r="I43" s="47"/>
      <c r="J43" s="47"/>
      <c r="K43" s="33">
        <f t="shared" si="2"/>
        <v>0</v>
      </c>
      <c r="L43" s="47"/>
      <c r="M43" s="47">
        <v>10</v>
      </c>
      <c r="N43" s="47">
        <v>10</v>
      </c>
      <c r="O43" s="33">
        <f t="shared" si="3"/>
        <v>10</v>
      </c>
      <c r="P43" s="47">
        <v>10</v>
      </c>
      <c r="Q43" s="47">
        <v>10</v>
      </c>
      <c r="R43" s="47">
        <v>10</v>
      </c>
      <c r="S43" s="34">
        <f t="shared" si="4"/>
        <v>10</v>
      </c>
    </row>
    <row r="44" spans="1:19" ht="15.75">
      <c r="A44" s="35" t="s">
        <v>2</v>
      </c>
      <c r="B44" s="47" t="s">
        <v>7</v>
      </c>
      <c r="C44" s="50">
        <f t="shared" si="7"/>
        <v>10</v>
      </c>
      <c r="D44" s="47"/>
      <c r="E44" s="47"/>
      <c r="F44" s="47"/>
      <c r="G44" s="33">
        <f t="shared" si="1"/>
        <v>0</v>
      </c>
      <c r="H44" s="47"/>
      <c r="I44" s="47"/>
      <c r="J44" s="47"/>
      <c r="K44" s="33">
        <f t="shared" si="2"/>
        <v>0</v>
      </c>
      <c r="L44" s="47"/>
      <c r="M44" s="47">
        <v>10</v>
      </c>
      <c r="N44" s="47">
        <v>10</v>
      </c>
      <c r="O44" s="33">
        <f t="shared" si="3"/>
        <v>10</v>
      </c>
      <c r="P44" s="47">
        <v>10</v>
      </c>
      <c r="Q44" s="47">
        <v>10</v>
      </c>
      <c r="R44" s="47">
        <v>10</v>
      </c>
      <c r="S44" s="34">
        <f t="shared" si="4"/>
        <v>10</v>
      </c>
    </row>
    <row r="45" spans="1:19" ht="15.75">
      <c r="A45" s="35" t="s">
        <v>3</v>
      </c>
      <c r="B45" s="47" t="s">
        <v>7</v>
      </c>
      <c r="C45" s="50">
        <f t="shared" si="7"/>
        <v>0</v>
      </c>
      <c r="D45" s="47"/>
      <c r="E45" s="47"/>
      <c r="F45" s="47"/>
      <c r="G45" s="33">
        <f t="shared" si="1"/>
        <v>0</v>
      </c>
      <c r="H45" s="47"/>
      <c r="I45" s="47"/>
      <c r="J45" s="47"/>
      <c r="K45" s="33">
        <f t="shared" si="2"/>
        <v>0</v>
      </c>
      <c r="L45" s="47"/>
      <c r="M45" s="47"/>
      <c r="N45" s="47"/>
      <c r="O45" s="33">
        <f t="shared" si="3"/>
        <v>0</v>
      </c>
      <c r="P45" s="47"/>
      <c r="Q45" s="47"/>
      <c r="R45" s="47"/>
      <c r="S45" s="34">
        <f t="shared" si="4"/>
        <v>0</v>
      </c>
    </row>
    <row r="46" spans="1:19" ht="15.75">
      <c r="A46" s="52" t="s">
        <v>102</v>
      </c>
      <c r="B46" s="59" t="s">
        <v>7</v>
      </c>
      <c r="C46" s="60">
        <f t="shared" si="7"/>
        <v>0</v>
      </c>
      <c r="D46" s="58"/>
      <c r="E46" s="58"/>
      <c r="F46" s="58"/>
      <c r="G46" s="57">
        <f t="shared" si="1"/>
        <v>0</v>
      </c>
      <c r="H46" s="58"/>
      <c r="I46" s="58"/>
      <c r="J46" s="58"/>
      <c r="K46" s="57">
        <f t="shared" si="2"/>
        <v>0</v>
      </c>
      <c r="L46" s="58"/>
      <c r="M46" s="58"/>
      <c r="N46" s="58"/>
      <c r="O46" s="57">
        <f t="shared" si="3"/>
        <v>0</v>
      </c>
      <c r="P46" s="58"/>
      <c r="Q46" s="58"/>
      <c r="R46" s="58"/>
      <c r="S46" s="64">
        <f t="shared" si="4"/>
        <v>0</v>
      </c>
    </row>
    <row r="47" spans="1:19" ht="15.75">
      <c r="A47" s="52" t="s">
        <v>112</v>
      </c>
      <c r="B47" s="59" t="s">
        <v>6</v>
      </c>
      <c r="C47" s="60">
        <f t="shared" si="7"/>
        <v>6</v>
      </c>
      <c r="D47" s="58"/>
      <c r="E47" s="58"/>
      <c r="F47" s="58">
        <f>E47+'Светиловичи (разд)'!F43</f>
        <v>3</v>
      </c>
      <c r="G47" s="57">
        <f t="shared" si="1"/>
        <v>3</v>
      </c>
      <c r="H47" s="58">
        <f>F47+'Светиловичи (разд)'!H43</f>
        <v>3</v>
      </c>
      <c r="I47" s="58">
        <f>H47+'Светиловичи (разд)'!I43</f>
        <v>3</v>
      </c>
      <c r="J47" s="58">
        <v>3</v>
      </c>
      <c r="K47" s="57">
        <f t="shared" si="2"/>
        <v>3</v>
      </c>
      <c r="L47" s="58">
        <v>6</v>
      </c>
      <c r="M47" s="58">
        <f>L47+'Светиловичи (разд)'!M43</f>
        <v>6</v>
      </c>
      <c r="N47" s="58">
        <f>M47+'Светиловичи (разд)'!N43</f>
        <v>6</v>
      </c>
      <c r="O47" s="57">
        <f t="shared" si="3"/>
        <v>6</v>
      </c>
      <c r="P47" s="58">
        <f>N47+'Светиловичи (разд)'!P43</f>
        <v>6</v>
      </c>
      <c r="Q47" s="58">
        <f>P47+'Светиловичи (разд)'!Q43</f>
        <v>6</v>
      </c>
      <c r="R47" s="58">
        <f>Q47+'Светиловичи (разд)'!R43</f>
        <v>6</v>
      </c>
      <c r="S47" s="64">
        <f t="shared" si="4"/>
        <v>6</v>
      </c>
    </row>
    <row r="48" spans="1:19" ht="15.75">
      <c r="A48" s="35" t="s">
        <v>1</v>
      </c>
      <c r="B48" s="47" t="s">
        <v>7</v>
      </c>
      <c r="C48" s="50">
        <f t="shared" si="7"/>
        <v>50</v>
      </c>
      <c r="D48" s="47"/>
      <c r="E48" s="47"/>
      <c r="F48" s="47">
        <f>E48+'Светиловичи (разд)'!F44</f>
        <v>25</v>
      </c>
      <c r="G48" s="33">
        <f t="shared" si="1"/>
        <v>25</v>
      </c>
      <c r="H48" s="47">
        <f>F48+'Светиловичи (разд)'!H44</f>
        <v>25</v>
      </c>
      <c r="I48" s="47">
        <f>H48+'Светиловичи (разд)'!I44</f>
        <v>25</v>
      </c>
      <c r="J48" s="47">
        <v>25</v>
      </c>
      <c r="K48" s="33">
        <f t="shared" si="2"/>
        <v>25</v>
      </c>
      <c r="L48" s="47">
        <v>50</v>
      </c>
      <c r="M48" s="47">
        <f>L48+'Светиловичи (разд)'!M44</f>
        <v>50</v>
      </c>
      <c r="N48" s="47">
        <f>M48+'Светиловичи (разд)'!N44</f>
        <v>50</v>
      </c>
      <c r="O48" s="33">
        <f t="shared" si="3"/>
        <v>50</v>
      </c>
      <c r="P48" s="47">
        <f>N48+'Светиловичи (разд)'!P44</f>
        <v>50</v>
      </c>
      <c r="Q48" s="47">
        <f>P48+'Светиловичи (разд)'!Q44</f>
        <v>50</v>
      </c>
      <c r="R48" s="47">
        <f>Q48+'Светиловичи (разд)'!R44</f>
        <v>50</v>
      </c>
      <c r="S48" s="34">
        <f t="shared" si="4"/>
        <v>50</v>
      </c>
    </row>
    <row r="49" spans="1:19" ht="15.75">
      <c r="A49" s="35" t="s">
        <v>2</v>
      </c>
      <c r="B49" s="47" t="s">
        <v>7</v>
      </c>
      <c r="C49" s="50">
        <f t="shared" si="7"/>
        <v>0</v>
      </c>
      <c r="D49" s="47"/>
      <c r="E49" s="47"/>
      <c r="F49" s="47"/>
      <c r="G49" s="33">
        <f t="shared" si="1"/>
        <v>0</v>
      </c>
      <c r="H49" s="47"/>
      <c r="I49" s="47"/>
      <c r="J49" s="47"/>
      <c r="K49" s="33">
        <f t="shared" si="2"/>
        <v>0</v>
      </c>
      <c r="L49" s="47"/>
      <c r="M49" s="47"/>
      <c r="N49" s="47"/>
      <c r="O49" s="33">
        <f t="shared" si="3"/>
        <v>0</v>
      </c>
      <c r="P49" s="47"/>
      <c r="Q49" s="47"/>
      <c r="R49" s="47"/>
      <c r="S49" s="34">
        <f t="shared" si="4"/>
        <v>0</v>
      </c>
    </row>
    <row r="50" spans="1:19" ht="15.75">
      <c r="A50" s="35" t="s">
        <v>3</v>
      </c>
      <c r="B50" s="47" t="s">
        <v>7</v>
      </c>
      <c r="C50" s="50">
        <f t="shared" si="7"/>
        <v>0</v>
      </c>
      <c r="D50" s="47"/>
      <c r="E50" s="47"/>
      <c r="F50" s="47"/>
      <c r="G50" s="33">
        <f t="shared" si="1"/>
        <v>0</v>
      </c>
      <c r="H50" s="47"/>
      <c r="I50" s="47"/>
      <c r="J50" s="47"/>
      <c r="K50" s="33">
        <f t="shared" si="2"/>
        <v>0</v>
      </c>
      <c r="L50" s="47"/>
      <c r="M50" s="47"/>
      <c r="N50" s="47"/>
      <c r="O50" s="33">
        <f t="shared" si="3"/>
        <v>0</v>
      </c>
      <c r="P50" s="47"/>
      <c r="Q50" s="47"/>
      <c r="R50" s="47"/>
      <c r="S50" s="34">
        <f t="shared" si="4"/>
        <v>0</v>
      </c>
    </row>
    <row r="51" spans="1:19" ht="15.75">
      <c r="A51" s="123" t="s">
        <v>39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5"/>
    </row>
    <row r="52" spans="1:19" ht="15.75">
      <c r="A52" s="96" t="s">
        <v>40</v>
      </c>
      <c r="B52" s="37" t="s">
        <v>0</v>
      </c>
      <c r="C52" s="32">
        <f t="shared" ref="C52:C57" si="8">S52</f>
        <v>1250</v>
      </c>
      <c r="D52" s="31"/>
      <c r="E52" s="31"/>
      <c r="F52" s="31"/>
      <c r="G52" s="33">
        <f>F52</f>
        <v>0</v>
      </c>
      <c r="H52" s="31"/>
      <c r="I52" s="31">
        <v>250</v>
      </c>
      <c r="J52" s="31">
        <v>250</v>
      </c>
      <c r="K52" s="33">
        <f>J52</f>
        <v>250</v>
      </c>
      <c r="L52" s="31">
        <v>500</v>
      </c>
      <c r="M52" s="31">
        <v>500</v>
      </c>
      <c r="N52" s="31">
        <v>500</v>
      </c>
      <c r="O52" s="33">
        <f>N52</f>
        <v>500</v>
      </c>
      <c r="P52" s="31">
        <v>750</v>
      </c>
      <c r="Q52" s="31">
        <v>1250</v>
      </c>
      <c r="R52" s="31">
        <v>1250</v>
      </c>
      <c r="S52" s="34">
        <f>R52</f>
        <v>1250</v>
      </c>
    </row>
    <row r="53" spans="1:19" ht="15.75">
      <c r="A53" s="96" t="s">
        <v>41</v>
      </c>
      <c r="B53" s="37" t="s">
        <v>7</v>
      </c>
      <c r="C53" s="32">
        <f t="shared" si="8"/>
        <v>50</v>
      </c>
      <c r="D53" s="31"/>
      <c r="E53" s="31"/>
      <c r="F53" s="31"/>
      <c r="G53" s="33">
        <v>0</v>
      </c>
      <c r="H53" s="31"/>
      <c r="I53" s="31"/>
      <c r="J53" s="31"/>
      <c r="K53" s="33">
        <f t="shared" ref="K53:K57" si="9">J53</f>
        <v>0</v>
      </c>
      <c r="L53" s="31"/>
      <c r="M53" s="31">
        <v>50</v>
      </c>
      <c r="N53" s="31">
        <v>50</v>
      </c>
      <c r="O53" s="33">
        <v>50</v>
      </c>
      <c r="P53" s="31">
        <v>50</v>
      </c>
      <c r="Q53" s="31">
        <v>50</v>
      </c>
      <c r="R53" s="31">
        <v>50</v>
      </c>
      <c r="S53" s="34">
        <f t="shared" ref="S53:S57" si="10">R53</f>
        <v>50</v>
      </c>
    </row>
    <row r="54" spans="1:19" ht="15.75">
      <c r="A54" s="96" t="s">
        <v>42</v>
      </c>
      <c r="B54" s="37" t="s">
        <v>0</v>
      </c>
      <c r="C54" s="32">
        <f t="shared" si="8"/>
        <v>75</v>
      </c>
      <c r="D54" s="31"/>
      <c r="E54" s="31"/>
      <c r="F54" s="31">
        <v>75</v>
      </c>
      <c r="G54" s="33">
        <f t="shared" ref="G54:G56" si="11">F54</f>
        <v>75</v>
      </c>
      <c r="H54" s="31">
        <v>75</v>
      </c>
      <c r="I54" s="31">
        <v>75</v>
      </c>
      <c r="J54" s="31">
        <v>75</v>
      </c>
      <c r="K54" s="33">
        <v>75</v>
      </c>
      <c r="L54" s="31">
        <v>75</v>
      </c>
      <c r="M54" s="31">
        <v>75</v>
      </c>
      <c r="N54" s="31">
        <v>75</v>
      </c>
      <c r="O54" s="33">
        <v>75</v>
      </c>
      <c r="P54" s="31">
        <v>75</v>
      </c>
      <c r="Q54" s="31">
        <v>75</v>
      </c>
      <c r="R54" s="31">
        <v>75</v>
      </c>
      <c r="S54" s="34">
        <v>75</v>
      </c>
    </row>
    <row r="55" spans="1:19" ht="15.75">
      <c r="A55" s="96" t="s">
        <v>43</v>
      </c>
      <c r="B55" s="37" t="s">
        <v>0</v>
      </c>
      <c r="C55" s="32">
        <f t="shared" si="8"/>
        <v>315</v>
      </c>
      <c r="D55" s="31"/>
      <c r="E55" s="31"/>
      <c r="F55" s="31"/>
      <c r="G55" s="33">
        <f t="shared" si="11"/>
        <v>0</v>
      </c>
      <c r="H55" s="31">
        <v>55</v>
      </c>
      <c r="I55" s="31">
        <v>55</v>
      </c>
      <c r="J55" s="31">
        <v>310</v>
      </c>
      <c r="K55" s="33">
        <f t="shared" si="9"/>
        <v>310</v>
      </c>
      <c r="L55" s="31">
        <v>310</v>
      </c>
      <c r="M55" s="31">
        <v>315</v>
      </c>
      <c r="N55" s="31">
        <v>315</v>
      </c>
      <c r="O55" s="33">
        <f t="shared" ref="O55:O57" si="12">N55</f>
        <v>315</v>
      </c>
      <c r="P55" s="31">
        <v>315</v>
      </c>
      <c r="Q55" s="31">
        <v>315</v>
      </c>
      <c r="R55" s="31">
        <v>315</v>
      </c>
      <c r="S55" s="34">
        <f t="shared" si="10"/>
        <v>315</v>
      </c>
    </row>
    <row r="56" spans="1:19" ht="15.75">
      <c r="A56" s="96" t="s">
        <v>117</v>
      </c>
      <c r="B56" s="37" t="s">
        <v>0</v>
      </c>
      <c r="C56" s="32">
        <f t="shared" si="8"/>
        <v>0</v>
      </c>
      <c r="D56" s="31"/>
      <c r="E56" s="31"/>
      <c r="F56" s="31"/>
      <c r="G56" s="33">
        <f t="shared" si="11"/>
        <v>0</v>
      </c>
      <c r="H56" s="31"/>
      <c r="I56" s="31"/>
      <c r="J56" s="31"/>
      <c r="K56" s="33">
        <f t="shared" si="9"/>
        <v>0</v>
      </c>
      <c r="L56" s="31"/>
      <c r="M56" s="31"/>
      <c r="N56" s="31"/>
      <c r="O56" s="33">
        <f t="shared" si="12"/>
        <v>0</v>
      </c>
      <c r="P56" s="31"/>
      <c r="Q56" s="31"/>
      <c r="R56" s="31"/>
      <c r="S56" s="34">
        <f t="shared" si="10"/>
        <v>0</v>
      </c>
    </row>
    <row r="57" spans="1:19" ht="15.75">
      <c r="A57" s="97" t="s">
        <v>44</v>
      </c>
      <c r="B57" s="37" t="s">
        <v>45</v>
      </c>
      <c r="C57" s="32">
        <f t="shared" si="8"/>
        <v>500</v>
      </c>
      <c r="D57" s="31"/>
      <c r="E57" s="31"/>
      <c r="F57" s="31"/>
      <c r="G57" s="33">
        <v>0</v>
      </c>
      <c r="H57" s="31">
        <v>85</v>
      </c>
      <c r="I57" s="31">
        <v>170</v>
      </c>
      <c r="J57" s="31">
        <v>260</v>
      </c>
      <c r="K57" s="33">
        <f t="shared" si="9"/>
        <v>260</v>
      </c>
      <c r="L57" s="31">
        <v>350</v>
      </c>
      <c r="M57" s="31">
        <v>440</v>
      </c>
      <c r="N57" s="31">
        <v>500</v>
      </c>
      <c r="O57" s="33">
        <f t="shared" si="12"/>
        <v>500</v>
      </c>
      <c r="P57" s="31">
        <v>500</v>
      </c>
      <c r="Q57" s="31">
        <v>500</v>
      </c>
      <c r="R57" s="31">
        <v>500</v>
      </c>
      <c r="S57" s="34">
        <f t="shared" si="10"/>
        <v>500</v>
      </c>
    </row>
    <row r="58" spans="1:19" ht="15.75">
      <c r="A58" s="123" t="s">
        <v>72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5"/>
    </row>
    <row r="59" spans="1:19" ht="15.75">
      <c r="A59" s="96" t="s">
        <v>46</v>
      </c>
      <c r="B59" s="37" t="s">
        <v>45</v>
      </c>
      <c r="C59" s="32">
        <f>S59</f>
        <v>0</v>
      </c>
      <c r="D59" s="31"/>
      <c r="E59" s="31"/>
      <c r="F59" s="31"/>
      <c r="G59" s="33">
        <v>0</v>
      </c>
      <c r="H59" s="31"/>
      <c r="I59" s="31"/>
      <c r="J59" s="31"/>
      <c r="K59" s="33">
        <v>0</v>
      </c>
      <c r="L59" s="31"/>
      <c r="M59" s="31"/>
      <c r="N59" s="31"/>
      <c r="O59" s="33">
        <v>0</v>
      </c>
      <c r="P59" s="31"/>
      <c r="Q59" s="31"/>
      <c r="R59" s="31"/>
      <c r="S59" s="34">
        <v>0</v>
      </c>
    </row>
    <row r="60" spans="1:19" ht="15.75">
      <c r="A60" s="96" t="s">
        <v>47</v>
      </c>
      <c r="B60" s="37" t="s">
        <v>6</v>
      </c>
      <c r="C60" s="32">
        <f t="shared" ref="C60:C67" si="13">S60</f>
        <v>17.8</v>
      </c>
      <c r="D60" s="31"/>
      <c r="E60" s="31"/>
      <c r="F60" s="31"/>
      <c r="G60" s="33">
        <v>0</v>
      </c>
      <c r="H60" s="31">
        <v>5.5</v>
      </c>
      <c r="I60" s="31">
        <v>11</v>
      </c>
      <c r="J60" s="31">
        <v>17.8</v>
      </c>
      <c r="K60" s="33">
        <v>17.8</v>
      </c>
      <c r="L60" s="31">
        <v>17.8</v>
      </c>
      <c r="M60" s="31">
        <v>17.8</v>
      </c>
      <c r="N60" s="31">
        <v>17.8</v>
      </c>
      <c r="O60" s="33">
        <v>17.8</v>
      </c>
      <c r="P60" s="31">
        <v>17.8</v>
      </c>
      <c r="Q60" s="31">
        <v>17.8</v>
      </c>
      <c r="R60" s="31">
        <v>17.8</v>
      </c>
      <c r="S60" s="34">
        <v>17.8</v>
      </c>
    </row>
    <row r="61" spans="1:19" ht="15.75">
      <c r="A61" s="96" t="s">
        <v>48</v>
      </c>
      <c r="B61" s="37" t="s">
        <v>0</v>
      </c>
      <c r="C61" s="32">
        <f t="shared" si="13"/>
        <v>0</v>
      </c>
      <c r="D61" s="31"/>
      <c r="E61" s="31"/>
      <c r="F61" s="31"/>
      <c r="G61" s="33">
        <v>0</v>
      </c>
      <c r="H61" s="31"/>
      <c r="I61" s="31"/>
      <c r="J61" s="31"/>
      <c r="K61" s="33">
        <v>0</v>
      </c>
      <c r="L61" s="31"/>
      <c r="M61" s="31"/>
      <c r="N61" s="31"/>
      <c r="O61" s="33">
        <v>0</v>
      </c>
      <c r="P61" s="31"/>
      <c r="Q61" s="31"/>
      <c r="R61" s="31"/>
      <c r="S61" s="34">
        <v>0</v>
      </c>
    </row>
    <row r="62" spans="1:19" ht="15.75">
      <c r="A62" s="96" t="s">
        <v>1</v>
      </c>
      <c r="B62" s="37" t="s">
        <v>7</v>
      </c>
      <c r="C62" s="32">
        <f t="shared" si="13"/>
        <v>0</v>
      </c>
      <c r="D62" s="31"/>
      <c r="E62" s="31"/>
      <c r="F62" s="31"/>
      <c r="G62" s="33">
        <v>0</v>
      </c>
      <c r="H62" s="31"/>
      <c r="I62" s="31"/>
      <c r="J62" s="31"/>
      <c r="K62" s="33">
        <v>0</v>
      </c>
      <c r="L62" s="31"/>
      <c r="M62" s="31"/>
      <c r="N62" s="31"/>
      <c r="O62" s="33">
        <v>0</v>
      </c>
      <c r="P62" s="31"/>
      <c r="Q62" s="31"/>
      <c r="R62" s="31"/>
      <c r="S62" s="34">
        <v>0</v>
      </c>
    </row>
    <row r="63" spans="1:19" ht="15.75">
      <c r="A63" s="96" t="s">
        <v>2</v>
      </c>
      <c r="B63" s="37" t="s">
        <v>7</v>
      </c>
      <c r="C63" s="32">
        <f t="shared" si="13"/>
        <v>0</v>
      </c>
      <c r="D63" s="31"/>
      <c r="E63" s="31"/>
      <c r="F63" s="31"/>
      <c r="G63" s="33">
        <v>0</v>
      </c>
      <c r="H63" s="31"/>
      <c r="I63" s="31"/>
      <c r="J63" s="31"/>
      <c r="K63" s="33">
        <v>0</v>
      </c>
      <c r="L63" s="31"/>
      <c r="M63" s="31"/>
      <c r="N63" s="31"/>
      <c r="O63" s="33">
        <v>0</v>
      </c>
      <c r="P63" s="31"/>
      <c r="Q63" s="31"/>
      <c r="R63" s="31"/>
      <c r="S63" s="34">
        <v>0</v>
      </c>
    </row>
    <row r="64" spans="1:19" ht="15.75">
      <c r="A64" s="96" t="s">
        <v>49</v>
      </c>
      <c r="B64" s="37" t="s">
        <v>6</v>
      </c>
      <c r="C64" s="32">
        <f t="shared" si="13"/>
        <v>300</v>
      </c>
      <c r="D64" s="31"/>
      <c r="E64" s="31"/>
      <c r="F64" s="31"/>
      <c r="G64" s="33">
        <v>0</v>
      </c>
      <c r="H64" s="31">
        <v>230</v>
      </c>
      <c r="I64" s="31">
        <v>230</v>
      </c>
      <c r="J64" s="31">
        <v>230</v>
      </c>
      <c r="K64" s="33">
        <v>230</v>
      </c>
      <c r="L64" s="31">
        <v>230</v>
      </c>
      <c r="M64" s="31">
        <v>230</v>
      </c>
      <c r="N64" s="31">
        <v>230</v>
      </c>
      <c r="O64" s="33">
        <v>230</v>
      </c>
      <c r="P64" s="31">
        <v>300</v>
      </c>
      <c r="Q64" s="31">
        <v>300</v>
      </c>
      <c r="R64" s="31">
        <v>300</v>
      </c>
      <c r="S64" s="34">
        <v>300</v>
      </c>
    </row>
    <row r="65" spans="1:19" ht="15.75">
      <c r="A65" s="96" t="s">
        <v>50</v>
      </c>
      <c r="B65" s="37" t="s">
        <v>6</v>
      </c>
      <c r="C65" s="32">
        <f t="shared" si="13"/>
        <v>770</v>
      </c>
      <c r="D65" s="31"/>
      <c r="E65" s="31"/>
      <c r="F65" s="31"/>
      <c r="G65" s="33">
        <v>0</v>
      </c>
      <c r="H65" s="31"/>
      <c r="I65" s="31">
        <v>230</v>
      </c>
      <c r="J65" s="31">
        <v>460</v>
      </c>
      <c r="K65" s="33">
        <v>460</v>
      </c>
      <c r="L65" s="31">
        <v>670</v>
      </c>
      <c r="M65" s="31">
        <v>770</v>
      </c>
      <c r="N65" s="31">
        <v>770</v>
      </c>
      <c r="O65" s="33">
        <v>770</v>
      </c>
      <c r="P65" s="31">
        <v>770</v>
      </c>
      <c r="Q65" s="31">
        <v>770</v>
      </c>
      <c r="R65" s="31">
        <v>770</v>
      </c>
      <c r="S65" s="34">
        <v>770</v>
      </c>
    </row>
    <row r="66" spans="1:19" ht="15.75">
      <c r="A66" s="96" t="s">
        <v>51</v>
      </c>
      <c r="B66" s="37" t="s">
        <v>6</v>
      </c>
      <c r="C66" s="32">
        <f t="shared" si="13"/>
        <v>3</v>
      </c>
      <c r="D66" s="31"/>
      <c r="E66" s="31"/>
      <c r="F66" s="31"/>
      <c r="G66" s="33">
        <v>0</v>
      </c>
      <c r="H66" s="31"/>
      <c r="I66" s="31">
        <v>1</v>
      </c>
      <c r="J66" s="31">
        <v>1</v>
      </c>
      <c r="K66" s="33">
        <v>1</v>
      </c>
      <c r="L66" s="31">
        <v>1</v>
      </c>
      <c r="M66" s="31">
        <v>1</v>
      </c>
      <c r="N66" s="31">
        <v>2</v>
      </c>
      <c r="O66" s="33">
        <v>2</v>
      </c>
      <c r="P66" s="31">
        <v>3</v>
      </c>
      <c r="Q66" s="31">
        <v>3</v>
      </c>
      <c r="R66" s="31">
        <v>3</v>
      </c>
      <c r="S66" s="34">
        <v>3</v>
      </c>
    </row>
    <row r="67" spans="1:19" ht="15.75">
      <c r="A67" s="96" t="s">
        <v>73</v>
      </c>
      <c r="B67" s="37" t="s">
        <v>45</v>
      </c>
      <c r="C67" s="32">
        <f t="shared" si="13"/>
        <v>4</v>
      </c>
      <c r="D67" s="31"/>
      <c r="E67" s="31"/>
      <c r="F67" s="31"/>
      <c r="G67" s="33">
        <v>0</v>
      </c>
      <c r="H67" s="31"/>
      <c r="I67" s="31">
        <v>4</v>
      </c>
      <c r="J67" s="31">
        <v>4</v>
      </c>
      <c r="K67" s="33">
        <v>4</v>
      </c>
      <c r="L67" s="31">
        <v>4</v>
      </c>
      <c r="M67" s="31">
        <v>4</v>
      </c>
      <c r="N67" s="31">
        <v>4</v>
      </c>
      <c r="O67" s="33">
        <v>4</v>
      </c>
      <c r="P67" s="31">
        <v>4</v>
      </c>
      <c r="Q67" s="31">
        <v>4</v>
      </c>
      <c r="R67" s="31">
        <v>4</v>
      </c>
      <c r="S67" s="34">
        <v>4</v>
      </c>
    </row>
    <row r="68" spans="1:19" ht="15.75">
      <c r="A68" s="123" t="s">
        <v>69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5"/>
    </row>
    <row r="69" spans="1:19" ht="15.75">
      <c r="A69" s="97" t="s">
        <v>52</v>
      </c>
      <c r="B69" s="37" t="s">
        <v>0</v>
      </c>
      <c r="C69" s="32">
        <f>S69</f>
        <v>30</v>
      </c>
      <c r="D69" s="31"/>
      <c r="E69" s="31"/>
      <c r="F69" s="31"/>
      <c r="G69" s="33">
        <f>F69</f>
        <v>0</v>
      </c>
      <c r="H69" s="47">
        <v>20</v>
      </c>
      <c r="I69" s="47">
        <v>30</v>
      </c>
      <c r="J69" s="47">
        <v>30</v>
      </c>
      <c r="K69" s="33">
        <v>30</v>
      </c>
      <c r="L69" s="47">
        <v>30</v>
      </c>
      <c r="M69" s="47">
        <v>30</v>
      </c>
      <c r="N69" s="47">
        <v>30</v>
      </c>
      <c r="O69" s="33">
        <v>30</v>
      </c>
      <c r="P69" s="47">
        <v>30</v>
      </c>
      <c r="Q69" s="47">
        <v>30</v>
      </c>
      <c r="R69" s="47">
        <v>30</v>
      </c>
      <c r="S69" s="34">
        <v>30</v>
      </c>
    </row>
    <row r="70" spans="1:19" ht="15.75">
      <c r="A70" s="96" t="s">
        <v>53</v>
      </c>
      <c r="B70" s="37" t="s">
        <v>0</v>
      </c>
      <c r="C70" s="32">
        <f t="shared" ref="C70:C82" si="14">S70</f>
        <v>0</v>
      </c>
      <c r="D70" s="31"/>
      <c r="E70" s="31"/>
      <c r="F70" s="31"/>
      <c r="G70" s="33">
        <f t="shared" ref="G70:G80" si="15">F70</f>
        <v>0</v>
      </c>
      <c r="H70" s="31"/>
      <c r="I70" s="31"/>
      <c r="J70" s="31"/>
      <c r="K70" s="33">
        <f t="shared" ref="K70:K80" si="16">J70</f>
        <v>0</v>
      </c>
      <c r="L70" s="31"/>
      <c r="M70" s="31"/>
      <c r="N70" s="31"/>
      <c r="O70" s="33">
        <f t="shared" ref="O70:O80" si="17">N70</f>
        <v>0</v>
      </c>
      <c r="P70" s="31"/>
      <c r="Q70" s="31"/>
      <c r="R70" s="31"/>
      <c r="S70" s="34">
        <f>R70</f>
        <v>0</v>
      </c>
    </row>
    <row r="71" spans="1:19" ht="15.75">
      <c r="A71" s="96" t="s">
        <v>54</v>
      </c>
      <c r="B71" s="37" t="s">
        <v>0</v>
      </c>
      <c r="C71" s="32">
        <f t="shared" si="14"/>
        <v>10</v>
      </c>
      <c r="D71" s="31"/>
      <c r="E71" s="31"/>
      <c r="F71" s="31"/>
      <c r="G71" s="33">
        <f t="shared" si="15"/>
        <v>0</v>
      </c>
      <c r="H71" s="31"/>
      <c r="I71" s="31">
        <v>10</v>
      </c>
      <c r="J71" s="31">
        <v>10</v>
      </c>
      <c r="K71" s="33">
        <v>10</v>
      </c>
      <c r="L71" s="31">
        <v>10</v>
      </c>
      <c r="M71" s="31">
        <v>10</v>
      </c>
      <c r="N71" s="31">
        <v>10</v>
      </c>
      <c r="O71" s="33">
        <v>10</v>
      </c>
      <c r="P71" s="31">
        <v>10</v>
      </c>
      <c r="Q71" s="31">
        <v>10</v>
      </c>
      <c r="R71" s="31">
        <v>10</v>
      </c>
      <c r="S71" s="34">
        <v>10</v>
      </c>
    </row>
    <row r="72" spans="1:19" ht="15.75">
      <c r="A72" s="96" t="s">
        <v>55</v>
      </c>
      <c r="B72" s="37" t="s">
        <v>0</v>
      </c>
      <c r="C72" s="32">
        <f t="shared" si="14"/>
        <v>25</v>
      </c>
      <c r="D72" s="31"/>
      <c r="E72" s="31"/>
      <c r="F72" s="31"/>
      <c r="G72" s="33">
        <f t="shared" si="15"/>
        <v>0</v>
      </c>
      <c r="H72" s="31">
        <v>20</v>
      </c>
      <c r="I72" s="31">
        <v>25</v>
      </c>
      <c r="J72" s="31">
        <v>25</v>
      </c>
      <c r="K72" s="33">
        <v>25</v>
      </c>
      <c r="L72" s="31">
        <v>25</v>
      </c>
      <c r="M72" s="31">
        <v>25</v>
      </c>
      <c r="N72" s="31">
        <v>25</v>
      </c>
      <c r="O72" s="33">
        <v>25</v>
      </c>
      <c r="P72" s="31">
        <v>25</v>
      </c>
      <c r="Q72" s="31">
        <v>25</v>
      </c>
      <c r="R72" s="31">
        <v>25</v>
      </c>
      <c r="S72" s="34">
        <v>25</v>
      </c>
    </row>
    <row r="73" spans="1:19" ht="15.75">
      <c r="A73" s="96" t="s">
        <v>56</v>
      </c>
      <c r="B73" s="37" t="s">
        <v>0</v>
      </c>
      <c r="C73" s="32">
        <f t="shared" si="14"/>
        <v>15</v>
      </c>
      <c r="D73" s="31"/>
      <c r="E73" s="31"/>
      <c r="F73" s="31"/>
      <c r="G73" s="33">
        <f t="shared" si="15"/>
        <v>0</v>
      </c>
      <c r="H73" s="31"/>
      <c r="I73" s="31"/>
      <c r="J73" s="31"/>
      <c r="K73" s="33">
        <f t="shared" si="16"/>
        <v>0</v>
      </c>
      <c r="L73" s="31"/>
      <c r="M73" s="31"/>
      <c r="N73" s="31"/>
      <c r="O73" s="33">
        <f t="shared" si="17"/>
        <v>0</v>
      </c>
      <c r="P73" s="31">
        <v>15</v>
      </c>
      <c r="Q73" s="31">
        <v>15</v>
      </c>
      <c r="R73" s="31">
        <v>15</v>
      </c>
      <c r="S73" s="34">
        <v>15</v>
      </c>
    </row>
    <row r="74" spans="1:19" ht="15.75">
      <c r="A74" s="96" t="s">
        <v>57</v>
      </c>
      <c r="B74" s="37" t="s">
        <v>0</v>
      </c>
      <c r="C74" s="32">
        <f t="shared" si="14"/>
        <v>70</v>
      </c>
      <c r="D74" s="31"/>
      <c r="E74" s="31"/>
      <c r="F74" s="31"/>
      <c r="G74" s="33">
        <f t="shared" si="15"/>
        <v>0</v>
      </c>
      <c r="H74" s="31"/>
      <c r="I74" s="31">
        <v>25</v>
      </c>
      <c r="J74" s="31">
        <v>25</v>
      </c>
      <c r="K74" s="33">
        <v>25</v>
      </c>
      <c r="L74" s="31">
        <v>25</v>
      </c>
      <c r="M74" s="31">
        <v>25</v>
      </c>
      <c r="N74" s="31">
        <v>25</v>
      </c>
      <c r="O74" s="33">
        <f t="shared" si="17"/>
        <v>25</v>
      </c>
      <c r="P74" s="31">
        <v>60</v>
      </c>
      <c r="Q74" s="31">
        <v>70</v>
      </c>
      <c r="R74" s="31">
        <v>70</v>
      </c>
      <c r="S74" s="34">
        <v>70</v>
      </c>
    </row>
    <row r="75" spans="1:19" ht="15.75">
      <c r="A75" s="96" t="s">
        <v>58</v>
      </c>
      <c r="B75" s="37" t="s">
        <v>0</v>
      </c>
      <c r="C75" s="32">
        <f t="shared" si="14"/>
        <v>0</v>
      </c>
      <c r="D75" s="31"/>
      <c r="E75" s="31"/>
      <c r="F75" s="31"/>
      <c r="G75" s="33">
        <f t="shared" si="15"/>
        <v>0</v>
      </c>
      <c r="H75" s="31"/>
      <c r="I75" s="31"/>
      <c r="J75" s="31"/>
      <c r="K75" s="33">
        <f t="shared" si="16"/>
        <v>0</v>
      </c>
      <c r="L75" s="31"/>
      <c r="M75" s="31"/>
      <c r="N75" s="31"/>
      <c r="O75" s="33">
        <f t="shared" si="17"/>
        <v>0</v>
      </c>
      <c r="P75" s="31"/>
      <c r="Q75" s="31"/>
      <c r="R75" s="31"/>
      <c r="S75" s="34">
        <f>R75</f>
        <v>0</v>
      </c>
    </row>
    <row r="76" spans="1:19" ht="15.75">
      <c r="A76" s="96" t="s">
        <v>59</v>
      </c>
      <c r="B76" s="37" t="s">
        <v>0</v>
      </c>
      <c r="C76" s="32">
        <f t="shared" si="14"/>
        <v>110</v>
      </c>
      <c r="D76" s="31"/>
      <c r="E76" s="31"/>
      <c r="F76" s="31"/>
      <c r="G76" s="33">
        <f t="shared" si="15"/>
        <v>0</v>
      </c>
      <c r="H76" s="31"/>
      <c r="I76" s="31"/>
      <c r="J76" s="31">
        <v>30</v>
      </c>
      <c r="K76" s="33">
        <f t="shared" si="16"/>
        <v>30</v>
      </c>
      <c r="L76" s="31">
        <v>50</v>
      </c>
      <c r="M76" s="31">
        <v>70</v>
      </c>
      <c r="N76" s="31">
        <v>100</v>
      </c>
      <c r="O76" s="33">
        <v>100</v>
      </c>
      <c r="P76" s="31">
        <v>110</v>
      </c>
      <c r="Q76" s="31">
        <v>110</v>
      </c>
      <c r="R76" s="31">
        <v>110</v>
      </c>
      <c r="S76" s="34">
        <v>110</v>
      </c>
    </row>
    <row r="77" spans="1:19" ht="15.75">
      <c r="A77" s="96" t="s">
        <v>60</v>
      </c>
      <c r="B77" s="37" t="s">
        <v>0</v>
      </c>
      <c r="C77" s="32">
        <f t="shared" si="14"/>
        <v>35</v>
      </c>
      <c r="D77" s="31"/>
      <c r="E77" s="31"/>
      <c r="F77" s="31"/>
      <c r="G77" s="33">
        <f t="shared" si="15"/>
        <v>0</v>
      </c>
      <c r="H77" s="31"/>
      <c r="I77" s="31"/>
      <c r="J77" s="31"/>
      <c r="K77" s="33">
        <f t="shared" si="16"/>
        <v>0</v>
      </c>
      <c r="L77" s="31"/>
      <c r="M77" s="31"/>
      <c r="N77" s="31">
        <v>20</v>
      </c>
      <c r="O77" s="33">
        <v>20</v>
      </c>
      <c r="P77" s="31">
        <v>35</v>
      </c>
      <c r="Q77" s="31">
        <v>35</v>
      </c>
      <c r="R77" s="31">
        <v>35</v>
      </c>
      <c r="S77" s="34">
        <v>35</v>
      </c>
    </row>
    <row r="78" spans="1:19" ht="15.75">
      <c r="A78" s="96" t="s">
        <v>61</v>
      </c>
      <c r="B78" s="37" t="s">
        <v>62</v>
      </c>
      <c r="C78" s="32">
        <f t="shared" si="14"/>
        <v>0</v>
      </c>
      <c r="D78" s="31"/>
      <c r="E78" s="31"/>
      <c r="F78" s="31"/>
      <c r="G78" s="33">
        <f t="shared" si="15"/>
        <v>0</v>
      </c>
      <c r="H78" s="31"/>
      <c r="I78" s="31"/>
      <c r="J78" s="31"/>
      <c r="K78" s="33">
        <f t="shared" si="16"/>
        <v>0</v>
      </c>
      <c r="L78" s="31"/>
      <c r="M78" s="31"/>
      <c r="N78" s="31"/>
      <c r="O78" s="33">
        <f t="shared" si="17"/>
        <v>0</v>
      </c>
      <c r="P78" s="31"/>
      <c r="Q78" s="31"/>
      <c r="R78" s="31"/>
      <c r="S78" s="34">
        <f>R78</f>
        <v>0</v>
      </c>
    </row>
    <row r="79" spans="1:19" ht="15.75">
      <c r="A79" s="96" t="s">
        <v>63</v>
      </c>
      <c r="B79" s="37" t="s">
        <v>62</v>
      </c>
      <c r="C79" s="32">
        <f t="shared" si="14"/>
        <v>270</v>
      </c>
      <c r="D79" s="31"/>
      <c r="E79" s="31"/>
      <c r="F79" s="31"/>
      <c r="G79" s="33">
        <f t="shared" si="15"/>
        <v>0</v>
      </c>
      <c r="H79" s="31"/>
      <c r="I79" s="31"/>
      <c r="J79" s="31"/>
      <c r="K79" s="33">
        <f t="shared" si="16"/>
        <v>0</v>
      </c>
      <c r="L79" s="31"/>
      <c r="M79" s="31"/>
      <c r="N79" s="31"/>
      <c r="O79" s="33">
        <f t="shared" si="17"/>
        <v>0</v>
      </c>
      <c r="P79" s="31">
        <v>270</v>
      </c>
      <c r="Q79" s="31">
        <v>270</v>
      </c>
      <c r="R79" s="31">
        <v>270</v>
      </c>
      <c r="S79" s="34">
        <v>270</v>
      </c>
    </row>
    <row r="80" spans="1:19" ht="15.75">
      <c r="A80" s="97" t="s">
        <v>64</v>
      </c>
      <c r="B80" s="37" t="s">
        <v>0</v>
      </c>
      <c r="C80" s="32">
        <f t="shared" si="14"/>
        <v>108</v>
      </c>
      <c r="D80" s="31"/>
      <c r="E80" s="31"/>
      <c r="F80" s="31"/>
      <c r="G80" s="33">
        <f t="shared" si="15"/>
        <v>0</v>
      </c>
      <c r="H80" s="31"/>
      <c r="I80" s="31"/>
      <c r="J80" s="31"/>
      <c r="K80" s="33">
        <f t="shared" si="16"/>
        <v>0</v>
      </c>
      <c r="L80" s="31"/>
      <c r="M80" s="31"/>
      <c r="N80" s="31"/>
      <c r="O80" s="33">
        <f t="shared" si="17"/>
        <v>0</v>
      </c>
      <c r="P80" s="31">
        <v>108</v>
      </c>
      <c r="Q80" s="31">
        <v>108</v>
      </c>
      <c r="R80" s="31">
        <v>108</v>
      </c>
      <c r="S80" s="34">
        <v>108</v>
      </c>
    </row>
    <row r="81" spans="1:19" ht="15.75">
      <c r="A81" s="97" t="s">
        <v>65</v>
      </c>
      <c r="B81" s="37" t="s">
        <v>66</v>
      </c>
      <c r="C81" s="32">
        <f t="shared" si="14"/>
        <v>1</v>
      </c>
      <c r="D81" s="31">
        <v>0.3</v>
      </c>
      <c r="E81" s="31">
        <v>1</v>
      </c>
      <c r="F81" s="31">
        <v>1</v>
      </c>
      <c r="G81" s="33">
        <v>1</v>
      </c>
      <c r="H81" s="31">
        <v>1</v>
      </c>
      <c r="I81" s="31">
        <v>1</v>
      </c>
      <c r="J81" s="31">
        <v>1</v>
      </c>
      <c r="K81" s="33">
        <v>1</v>
      </c>
      <c r="L81" s="31">
        <v>1</v>
      </c>
      <c r="M81" s="31">
        <v>1</v>
      </c>
      <c r="N81" s="31">
        <v>1</v>
      </c>
      <c r="O81" s="33">
        <v>1</v>
      </c>
      <c r="P81" s="31">
        <v>1</v>
      </c>
      <c r="Q81" s="31">
        <v>1</v>
      </c>
      <c r="R81" s="31">
        <v>1</v>
      </c>
      <c r="S81" s="34">
        <v>1</v>
      </c>
    </row>
    <row r="82" spans="1:19" ht="16.5" thickBot="1">
      <c r="A82" s="98" t="s">
        <v>67</v>
      </c>
      <c r="B82" s="43" t="s">
        <v>68</v>
      </c>
      <c r="C82" s="48">
        <f t="shared" si="14"/>
        <v>40</v>
      </c>
      <c r="D82" s="49"/>
      <c r="E82" s="49"/>
      <c r="F82" s="49"/>
      <c r="G82" s="45">
        <v>0</v>
      </c>
      <c r="H82" s="49"/>
      <c r="I82" s="49"/>
      <c r="J82" s="49">
        <v>40</v>
      </c>
      <c r="K82" s="45">
        <v>40</v>
      </c>
      <c r="L82" s="49">
        <v>40</v>
      </c>
      <c r="M82" s="49">
        <v>40</v>
      </c>
      <c r="N82" s="49">
        <v>40</v>
      </c>
      <c r="O82" s="45">
        <v>40</v>
      </c>
      <c r="P82" s="49">
        <v>40</v>
      </c>
      <c r="Q82" s="49">
        <v>40</v>
      </c>
      <c r="R82" s="49">
        <v>40</v>
      </c>
      <c r="S82" s="46">
        <v>40</v>
      </c>
    </row>
    <row r="83" spans="1:19" ht="12" customHeight="1">
      <c r="A83" s="15"/>
      <c r="B83" s="16"/>
      <c r="C83" s="18"/>
      <c r="D83" s="16"/>
      <c r="E83" s="16"/>
      <c r="F83" s="16"/>
      <c r="G83" s="17"/>
      <c r="H83" s="16"/>
      <c r="I83" s="16"/>
      <c r="J83" s="16"/>
      <c r="K83" s="17"/>
      <c r="L83" s="16"/>
      <c r="M83" s="16"/>
      <c r="N83" s="16"/>
      <c r="O83" s="17"/>
      <c r="P83" s="16"/>
      <c r="Q83" s="16"/>
      <c r="R83" s="16"/>
      <c r="S83" s="17"/>
    </row>
    <row r="84" spans="1:19">
      <c r="A84" s="15"/>
      <c r="B84" s="16"/>
      <c r="C84" s="18"/>
      <c r="D84" s="16"/>
      <c r="E84" s="16"/>
      <c r="F84" s="16"/>
      <c r="G84" s="17"/>
      <c r="H84" s="16"/>
      <c r="I84" s="16"/>
      <c r="J84" s="16"/>
      <c r="K84" s="17"/>
      <c r="L84" s="16"/>
      <c r="M84" s="16"/>
      <c r="N84" s="16"/>
      <c r="O84" s="17"/>
      <c r="P84" s="16"/>
      <c r="Q84" s="16"/>
      <c r="R84" s="16"/>
      <c r="S84" s="17"/>
    </row>
    <row r="85" spans="1:19" ht="19.5">
      <c r="A85" s="27" t="s">
        <v>70</v>
      </c>
      <c r="B85" s="28"/>
      <c r="C85" s="29"/>
      <c r="D85" s="28"/>
      <c r="E85" s="28"/>
      <c r="F85" s="28"/>
      <c r="G85" s="30"/>
      <c r="H85" s="28"/>
      <c r="I85" s="28"/>
      <c r="J85" s="28"/>
      <c r="K85" s="30"/>
      <c r="L85" s="28"/>
      <c r="M85" s="28"/>
      <c r="N85" s="28"/>
      <c r="O85" s="30"/>
      <c r="P85" s="118" t="s">
        <v>71</v>
      </c>
      <c r="Q85" s="118"/>
      <c r="R85" s="118"/>
      <c r="S85" s="118"/>
    </row>
    <row r="86" spans="1:19" ht="19.5">
      <c r="A86" s="27"/>
      <c r="B86" s="28"/>
      <c r="C86" s="29"/>
      <c r="D86" s="28"/>
      <c r="E86" s="28"/>
      <c r="F86" s="28"/>
      <c r="G86" s="30"/>
      <c r="H86" s="28"/>
      <c r="I86" s="28"/>
      <c r="J86" s="28"/>
      <c r="K86" s="30"/>
      <c r="L86" s="28"/>
      <c r="M86" s="28"/>
      <c r="N86" s="28"/>
      <c r="O86" s="30"/>
      <c r="P86" s="118"/>
      <c r="Q86" s="118"/>
      <c r="R86" s="118"/>
      <c r="S86" s="118"/>
    </row>
    <row r="87" spans="1:19" ht="12" customHeight="1">
      <c r="A87" s="9"/>
      <c r="B87" s="119" t="s">
        <v>16</v>
      </c>
      <c r="C87" s="119"/>
      <c r="D87" s="12">
        <f t="shared" ref="D87:S87" si="18">D10+D14+D19+D23+D27+D35+D39+D43+D48</f>
        <v>950</v>
      </c>
      <c r="E87" s="12">
        <f t="shared" si="18"/>
        <v>1450</v>
      </c>
      <c r="F87" s="12">
        <f t="shared" si="18"/>
        <v>2425</v>
      </c>
      <c r="G87" s="12">
        <f t="shared" si="18"/>
        <v>2425</v>
      </c>
      <c r="H87" s="12">
        <f t="shared" si="18"/>
        <v>3125</v>
      </c>
      <c r="I87" s="12">
        <f t="shared" si="18"/>
        <v>3865</v>
      </c>
      <c r="J87" s="12">
        <f t="shared" si="18"/>
        <v>6920</v>
      </c>
      <c r="K87" s="12">
        <f t="shared" si="18"/>
        <v>6920</v>
      </c>
      <c r="L87" s="12">
        <f t="shared" si="18"/>
        <v>9886</v>
      </c>
      <c r="M87" s="12">
        <f t="shared" si="18"/>
        <v>11826</v>
      </c>
      <c r="N87" s="12">
        <f t="shared" si="18"/>
        <v>13023</v>
      </c>
      <c r="O87" s="12">
        <f t="shared" si="18"/>
        <v>13023</v>
      </c>
      <c r="P87" s="12">
        <f t="shared" si="18"/>
        <v>14763</v>
      </c>
      <c r="Q87" s="12">
        <f t="shared" si="18"/>
        <v>16589.8</v>
      </c>
      <c r="R87" s="12">
        <f t="shared" si="18"/>
        <v>18809.8</v>
      </c>
      <c r="S87" s="12">
        <f t="shared" si="18"/>
        <v>18809.8</v>
      </c>
    </row>
    <row r="88" spans="1:19" ht="24.75" customHeight="1">
      <c r="A88" s="9"/>
      <c r="B88" s="119" t="s">
        <v>17</v>
      </c>
      <c r="C88" s="119"/>
      <c r="D88" s="12">
        <f t="shared" ref="D88:S88" si="19">D11+D15+D19+D23+D27+D35+D39+D44+D49</f>
        <v>950</v>
      </c>
      <c r="E88" s="12">
        <f t="shared" si="19"/>
        <v>1450</v>
      </c>
      <c r="F88" s="12">
        <f t="shared" si="19"/>
        <v>2400</v>
      </c>
      <c r="G88" s="12">
        <f t="shared" si="19"/>
        <v>2400</v>
      </c>
      <c r="H88" s="12">
        <f t="shared" si="19"/>
        <v>3100</v>
      </c>
      <c r="I88" s="12">
        <f t="shared" si="19"/>
        <v>3840</v>
      </c>
      <c r="J88" s="12">
        <f t="shared" si="19"/>
        <v>6920</v>
      </c>
      <c r="K88" s="12">
        <f t="shared" si="19"/>
        <v>6920</v>
      </c>
      <c r="L88" s="12">
        <f t="shared" si="19"/>
        <v>9879</v>
      </c>
      <c r="M88" s="12">
        <f t="shared" si="19"/>
        <v>11819</v>
      </c>
      <c r="N88" s="12">
        <f t="shared" si="19"/>
        <v>13024</v>
      </c>
      <c r="O88" s="12">
        <f t="shared" si="19"/>
        <v>13024</v>
      </c>
      <c r="P88" s="12">
        <f t="shared" si="19"/>
        <v>14764</v>
      </c>
      <c r="Q88" s="12">
        <f t="shared" si="19"/>
        <v>16604</v>
      </c>
      <c r="R88" s="12">
        <f t="shared" si="19"/>
        <v>18824</v>
      </c>
      <c r="S88" s="12">
        <f t="shared" si="19"/>
        <v>18824</v>
      </c>
    </row>
    <row r="89" spans="1:19" ht="24" customHeight="1">
      <c r="A89" s="9"/>
      <c r="B89" s="119" t="s">
        <v>18</v>
      </c>
      <c r="C89" s="119"/>
      <c r="D89" s="12">
        <f t="shared" ref="D89:S89" si="20">D11+D15+D19+D23+D27</f>
        <v>250</v>
      </c>
      <c r="E89" s="12">
        <f t="shared" si="20"/>
        <v>300</v>
      </c>
      <c r="F89" s="12">
        <f t="shared" si="20"/>
        <v>550</v>
      </c>
      <c r="G89" s="12">
        <f t="shared" si="20"/>
        <v>550</v>
      </c>
      <c r="H89" s="12">
        <f t="shared" si="20"/>
        <v>550</v>
      </c>
      <c r="I89" s="12">
        <f t="shared" si="20"/>
        <v>590</v>
      </c>
      <c r="J89" s="12">
        <f t="shared" si="20"/>
        <v>620</v>
      </c>
      <c r="K89" s="12">
        <f t="shared" si="20"/>
        <v>620</v>
      </c>
      <c r="L89" s="12">
        <f t="shared" si="20"/>
        <v>679</v>
      </c>
      <c r="M89" s="12">
        <f t="shared" si="20"/>
        <v>1009</v>
      </c>
      <c r="N89" s="12">
        <f t="shared" si="20"/>
        <v>1164</v>
      </c>
      <c r="O89" s="12">
        <f t="shared" si="20"/>
        <v>1164</v>
      </c>
      <c r="P89" s="12">
        <f t="shared" si="20"/>
        <v>1304</v>
      </c>
      <c r="Q89" s="12">
        <f t="shared" si="20"/>
        <v>1544</v>
      </c>
      <c r="R89" s="12">
        <f t="shared" si="20"/>
        <v>1764</v>
      </c>
      <c r="S89" s="12">
        <f t="shared" si="20"/>
        <v>1764</v>
      </c>
    </row>
    <row r="90" spans="1:19" ht="24.75" customHeight="1">
      <c r="A90" s="9"/>
      <c r="B90" s="119" t="s">
        <v>19</v>
      </c>
      <c r="C90" s="119"/>
      <c r="D90" s="13">
        <f>D89</f>
        <v>250</v>
      </c>
      <c r="E90" s="13">
        <f>E89+D90</f>
        <v>550</v>
      </c>
      <c r="F90" s="13">
        <f>F89+E90</f>
        <v>1100</v>
      </c>
      <c r="G90" s="13"/>
      <c r="H90" s="13">
        <f>H89+F90</f>
        <v>1650</v>
      </c>
      <c r="I90" s="13">
        <f>I89+H90</f>
        <v>2240</v>
      </c>
      <c r="J90" s="13">
        <f>J89+I90</f>
        <v>2860</v>
      </c>
      <c r="K90" s="13"/>
      <c r="L90" s="13">
        <f>L89+J90</f>
        <v>3539</v>
      </c>
      <c r="M90" s="13">
        <f>M89+L90</f>
        <v>4548</v>
      </c>
      <c r="N90" s="13">
        <f>N89+M90</f>
        <v>5712</v>
      </c>
      <c r="O90" s="13"/>
      <c r="P90" s="13">
        <f>P89+N90</f>
        <v>7016</v>
      </c>
      <c r="Q90" s="13">
        <f>Q89+P90</f>
        <v>8560</v>
      </c>
      <c r="R90" s="13">
        <f>R89+Q90</f>
        <v>10324</v>
      </c>
      <c r="S90" s="13"/>
    </row>
    <row r="91" spans="1:19" ht="40.700000000000003" customHeight="1">
      <c r="A91" s="121" t="s">
        <v>21</v>
      </c>
      <c r="B91" s="121"/>
      <c r="C91" s="121"/>
      <c r="D91" s="121"/>
      <c r="E91" s="121"/>
      <c r="F91" s="121"/>
      <c r="G91" s="121"/>
      <c r="H91" s="14"/>
      <c r="I91" s="14"/>
      <c r="J91" s="14"/>
      <c r="K91" s="14"/>
      <c r="L91" s="121" t="s">
        <v>22</v>
      </c>
      <c r="M91" s="121"/>
      <c r="N91" s="121"/>
      <c r="O91" s="121"/>
      <c r="P91" s="121"/>
      <c r="Q91" s="121"/>
      <c r="R91" s="14"/>
      <c r="S91" s="14"/>
    </row>
  </sheetData>
  <mergeCells count="16">
    <mergeCell ref="A51:S51"/>
    <mergeCell ref="A58:S58"/>
    <mergeCell ref="A68:S68"/>
    <mergeCell ref="P86:S86"/>
    <mergeCell ref="N1:S1"/>
    <mergeCell ref="N2:S2"/>
    <mergeCell ref="N3:S3"/>
    <mergeCell ref="N4:S4"/>
    <mergeCell ref="A5:S5"/>
    <mergeCell ref="P85:S85"/>
    <mergeCell ref="A91:G91"/>
    <mergeCell ref="L91:Q91"/>
    <mergeCell ref="B87:C87"/>
    <mergeCell ref="B88:C88"/>
    <mergeCell ref="B89:C89"/>
    <mergeCell ref="B90:C90"/>
  </mergeCells>
  <phoneticPr fontId="4" type="noConversion"/>
  <pageMargins left="0.7" right="0.7" top="0.75" bottom="0.75" header="0.3" footer="0.3"/>
  <pageSetup paperSize="9" scale="5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1"/>
  <sheetViews>
    <sheetView view="pageBreakPreview" zoomScale="70" zoomScaleNormal="85" zoomScaleSheetLayoutView="70" workbookViewId="0">
      <selection activeCell="N2" sqref="N2:S2"/>
    </sheetView>
  </sheetViews>
  <sheetFormatPr defaultRowHeight="12.75"/>
  <cols>
    <col min="1" max="1" width="32.85546875" customWidth="1"/>
    <col min="2" max="19" width="7.28515625" customWidth="1"/>
  </cols>
  <sheetData>
    <row r="1" spans="1:19" ht="19.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15" t="s">
        <v>8</v>
      </c>
      <c r="O1" s="115"/>
      <c r="P1" s="115"/>
      <c r="Q1" s="115"/>
      <c r="R1" s="115"/>
      <c r="S1" s="115"/>
    </row>
    <row r="2" spans="1:19" ht="19.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116" t="s">
        <v>120</v>
      </c>
      <c r="O2" s="116"/>
      <c r="P2" s="116"/>
      <c r="Q2" s="116"/>
      <c r="R2" s="116"/>
      <c r="S2" s="116"/>
    </row>
    <row r="3" spans="1:19" ht="19.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9"/>
      <c r="N3" s="116" t="s">
        <v>118</v>
      </c>
      <c r="O3" s="116"/>
      <c r="P3" s="116"/>
      <c r="Q3" s="116"/>
      <c r="R3" s="116"/>
      <c r="S3" s="116"/>
    </row>
    <row r="4" spans="1:19" ht="19.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99"/>
      <c r="N4" s="117" t="s">
        <v>119</v>
      </c>
      <c r="O4" s="117"/>
      <c r="P4" s="117"/>
      <c r="Q4" s="117"/>
      <c r="R4" s="117"/>
      <c r="S4" s="117"/>
    </row>
    <row r="5" spans="1:19" ht="19.5">
      <c r="A5" s="114" t="s">
        <v>78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ht="20.25" thickBot="1">
      <c r="A6" s="25"/>
      <c r="B6" s="25"/>
      <c r="C6" s="26"/>
      <c r="D6" s="102"/>
      <c r="E6" s="102"/>
      <c r="F6" s="102"/>
      <c r="G6" s="103"/>
      <c r="H6" s="102"/>
      <c r="I6" s="102"/>
      <c r="J6" s="102"/>
      <c r="K6" s="103"/>
      <c r="L6" s="102"/>
      <c r="M6" s="102"/>
      <c r="N6" s="102"/>
      <c r="O6" s="103"/>
      <c r="P6" s="102"/>
      <c r="Q6" s="102"/>
      <c r="R6" s="102"/>
      <c r="S6" s="103"/>
    </row>
    <row r="7" spans="1:19" ht="62.25" customHeight="1">
      <c r="A7" s="19" t="s">
        <v>24</v>
      </c>
      <c r="B7" s="20" t="s">
        <v>25</v>
      </c>
      <c r="C7" s="21" t="s">
        <v>26</v>
      </c>
      <c r="D7" s="20" t="s">
        <v>27</v>
      </c>
      <c r="E7" s="20" t="s">
        <v>28</v>
      </c>
      <c r="F7" s="20" t="s">
        <v>29</v>
      </c>
      <c r="G7" s="22" t="s">
        <v>116</v>
      </c>
      <c r="H7" s="20" t="s">
        <v>30</v>
      </c>
      <c r="I7" s="20" t="s">
        <v>31</v>
      </c>
      <c r="J7" s="20" t="s">
        <v>32</v>
      </c>
      <c r="K7" s="22" t="s">
        <v>115</v>
      </c>
      <c r="L7" s="20" t="s">
        <v>33</v>
      </c>
      <c r="M7" s="20" t="s">
        <v>34</v>
      </c>
      <c r="N7" s="20" t="s">
        <v>35</v>
      </c>
      <c r="O7" s="22" t="s">
        <v>11</v>
      </c>
      <c r="P7" s="20" t="s">
        <v>36</v>
      </c>
      <c r="Q7" s="20" t="s">
        <v>37</v>
      </c>
      <c r="R7" s="20" t="s">
        <v>38</v>
      </c>
      <c r="S7" s="23" t="s">
        <v>12</v>
      </c>
    </row>
    <row r="8" spans="1:19" ht="15.95" customHeight="1">
      <c r="A8" s="52" t="s">
        <v>113</v>
      </c>
      <c r="B8" s="59" t="s">
        <v>0</v>
      </c>
      <c r="C8" s="60">
        <f>S8</f>
        <v>0</v>
      </c>
      <c r="D8" s="58"/>
      <c r="E8" s="58"/>
      <c r="F8" s="58"/>
      <c r="G8" s="57">
        <f>F8</f>
        <v>0</v>
      </c>
      <c r="H8" s="58"/>
      <c r="I8" s="58"/>
      <c r="J8" s="58"/>
      <c r="K8" s="57">
        <f>J8</f>
        <v>0</v>
      </c>
      <c r="L8" s="58"/>
      <c r="M8" s="58"/>
      <c r="N8" s="58"/>
      <c r="O8" s="57">
        <f>N8</f>
        <v>0</v>
      </c>
      <c r="P8" s="58"/>
      <c r="Q8" s="58"/>
      <c r="R8" s="110"/>
      <c r="S8" s="64">
        <f>R8</f>
        <v>0</v>
      </c>
    </row>
    <row r="9" spans="1:19" ht="15.95" customHeight="1">
      <c r="A9" s="52" t="s">
        <v>74</v>
      </c>
      <c r="B9" s="59" t="s">
        <v>0</v>
      </c>
      <c r="C9" s="60">
        <f t="shared" ref="C9:C50" si="0">S9</f>
        <v>45</v>
      </c>
      <c r="D9" s="58"/>
      <c r="E9" s="58">
        <f>D9+'Столбун (разд)'!E5</f>
        <v>15</v>
      </c>
      <c r="F9" s="58">
        <v>15</v>
      </c>
      <c r="G9" s="57">
        <f t="shared" ref="G9:G50" si="1">F9</f>
        <v>15</v>
      </c>
      <c r="H9" s="58">
        <v>15</v>
      </c>
      <c r="I9" s="58">
        <v>15</v>
      </c>
      <c r="J9" s="58">
        <v>15</v>
      </c>
      <c r="K9" s="57">
        <f t="shared" ref="K9:K50" si="2">J9</f>
        <v>15</v>
      </c>
      <c r="L9" s="58">
        <v>15</v>
      </c>
      <c r="M9" s="58">
        <v>15</v>
      </c>
      <c r="N9" s="58">
        <v>15</v>
      </c>
      <c r="O9" s="57">
        <f t="shared" ref="O9:O50" si="3">N9</f>
        <v>15</v>
      </c>
      <c r="P9" s="58">
        <f>N9+'Столбун (разд)'!P5</f>
        <v>15</v>
      </c>
      <c r="Q9" s="58">
        <f>P9+'Столбун (разд)'!Q5</f>
        <v>15</v>
      </c>
      <c r="R9" s="110">
        <v>45</v>
      </c>
      <c r="S9" s="64">
        <f t="shared" ref="S9:S50" si="4">R9</f>
        <v>45</v>
      </c>
    </row>
    <row r="10" spans="1:19" ht="15.95" customHeight="1">
      <c r="A10" s="52" t="s">
        <v>13</v>
      </c>
      <c r="B10" s="59" t="s">
        <v>0</v>
      </c>
      <c r="C10" s="60">
        <f t="shared" si="0"/>
        <v>12</v>
      </c>
      <c r="D10" s="58"/>
      <c r="E10" s="58"/>
      <c r="F10" s="58"/>
      <c r="G10" s="57">
        <f t="shared" si="1"/>
        <v>0</v>
      </c>
      <c r="H10" s="58"/>
      <c r="I10" s="58">
        <f>H10+'Столбун (разд)'!I6</f>
        <v>2</v>
      </c>
      <c r="J10" s="58">
        <v>2</v>
      </c>
      <c r="K10" s="57">
        <f t="shared" si="2"/>
        <v>2</v>
      </c>
      <c r="L10" s="58">
        <v>6</v>
      </c>
      <c r="M10" s="58">
        <v>12</v>
      </c>
      <c r="N10" s="58">
        <v>12</v>
      </c>
      <c r="O10" s="57">
        <f t="shared" si="3"/>
        <v>12</v>
      </c>
      <c r="P10" s="58">
        <f>N10+'Столбун (разд)'!P6</f>
        <v>12</v>
      </c>
      <c r="Q10" s="58">
        <f>P10+'Столбун (разд)'!Q6</f>
        <v>12</v>
      </c>
      <c r="R10" s="58">
        <f>Q10+'Столбун (разд)'!R6</f>
        <v>12</v>
      </c>
      <c r="S10" s="64">
        <f t="shared" si="4"/>
        <v>12</v>
      </c>
    </row>
    <row r="11" spans="1:19" ht="15.95" customHeight="1">
      <c r="A11" s="35" t="s">
        <v>1</v>
      </c>
      <c r="B11" s="47" t="s">
        <v>7</v>
      </c>
      <c r="C11" s="50">
        <f t="shared" si="0"/>
        <v>48</v>
      </c>
      <c r="D11" s="47"/>
      <c r="E11" s="47"/>
      <c r="F11" s="47"/>
      <c r="G11" s="33">
        <f t="shared" si="1"/>
        <v>0</v>
      </c>
      <c r="H11" s="47"/>
      <c r="I11" s="47">
        <f>H11+'Столбун (разд)'!I7</f>
        <v>8</v>
      </c>
      <c r="J11" s="47">
        <v>8</v>
      </c>
      <c r="K11" s="33">
        <f t="shared" si="2"/>
        <v>8</v>
      </c>
      <c r="L11" s="47">
        <v>24</v>
      </c>
      <c r="M11" s="47">
        <v>48</v>
      </c>
      <c r="N11" s="47">
        <v>48</v>
      </c>
      <c r="O11" s="33">
        <f t="shared" si="3"/>
        <v>48</v>
      </c>
      <c r="P11" s="47">
        <f>N11+'Столбун (разд)'!P7</f>
        <v>48</v>
      </c>
      <c r="Q11" s="47">
        <f>P11+'Столбун (разд)'!Q7</f>
        <v>48</v>
      </c>
      <c r="R11" s="47">
        <f>Q11+'Столбун (разд)'!R7</f>
        <v>48</v>
      </c>
      <c r="S11" s="34">
        <f t="shared" si="4"/>
        <v>48</v>
      </c>
    </row>
    <row r="12" spans="1:19" ht="15.95" customHeight="1">
      <c r="A12" s="35" t="s">
        <v>2</v>
      </c>
      <c r="B12" s="47" t="s">
        <v>7</v>
      </c>
      <c r="C12" s="50">
        <f t="shared" si="0"/>
        <v>0</v>
      </c>
      <c r="D12" s="47"/>
      <c r="E12" s="47"/>
      <c r="F12" s="47"/>
      <c r="G12" s="33">
        <f t="shared" si="1"/>
        <v>0</v>
      </c>
      <c r="H12" s="47"/>
      <c r="I12" s="47"/>
      <c r="J12" s="47"/>
      <c r="K12" s="33">
        <f t="shared" si="2"/>
        <v>0</v>
      </c>
      <c r="L12" s="47"/>
      <c r="M12" s="47"/>
      <c r="N12" s="47"/>
      <c r="O12" s="33">
        <f t="shared" si="3"/>
        <v>0</v>
      </c>
      <c r="P12" s="47"/>
      <c r="Q12" s="47"/>
      <c r="R12" s="47"/>
      <c r="S12" s="34">
        <f t="shared" si="4"/>
        <v>0</v>
      </c>
    </row>
    <row r="13" spans="1:19" ht="15.95" customHeight="1">
      <c r="A13" s="35" t="s">
        <v>3</v>
      </c>
      <c r="B13" s="47" t="s">
        <v>7</v>
      </c>
      <c r="C13" s="50">
        <f t="shared" si="0"/>
        <v>0</v>
      </c>
      <c r="D13" s="47"/>
      <c r="E13" s="47"/>
      <c r="F13" s="47"/>
      <c r="G13" s="33">
        <f t="shared" si="1"/>
        <v>0</v>
      </c>
      <c r="H13" s="47"/>
      <c r="I13" s="47"/>
      <c r="J13" s="47"/>
      <c r="K13" s="33">
        <f t="shared" si="2"/>
        <v>0</v>
      </c>
      <c r="L13" s="47"/>
      <c r="M13" s="47"/>
      <c r="N13" s="47"/>
      <c r="O13" s="33">
        <f t="shared" si="3"/>
        <v>0</v>
      </c>
      <c r="P13" s="47"/>
      <c r="Q13" s="47"/>
      <c r="R13" s="47"/>
      <c r="S13" s="34">
        <f t="shared" si="4"/>
        <v>0</v>
      </c>
    </row>
    <row r="14" spans="1:19" ht="15.95" customHeight="1">
      <c r="A14" s="52" t="s">
        <v>14</v>
      </c>
      <c r="B14" s="59" t="s">
        <v>0</v>
      </c>
      <c r="C14" s="60">
        <f t="shared" si="0"/>
        <v>5</v>
      </c>
      <c r="D14" s="58"/>
      <c r="E14" s="58"/>
      <c r="F14" s="58"/>
      <c r="G14" s="57">
        <f t="shared" si="1"/>
        <v>0</v>
      </c>
      <c r="H14" s="58"/>
      <c r="I14" s="58"/>
      <c r="J14" s="58">
        <v>4</v>
      </c>
      <c r="K14" s="57">
        <f t="shared" si="2"/>
        <v>4</v>
      </c>
      <c r="L14" s="58">
        <f>J14+'Столбун (разд)'!L10</f>
        <v>4</v>
      </c>
      <c r="M14" s="58">
        <f>L14+'Столбун (разд)'!M10</f>
        <v>4</v>
      </c>
      <c r="N14" s="58">
        <v>5</v>
      </c>
      <c r="O14" s="57">
        <f t="shared" si="3"/>
        <v>5</v>
      </c>
      <c r="P14" s="58">
        <f>N14+'Столбун (разд)'!P10</f>
        <v>5</v>
      </c>
      <c r="Q14" s="58">
        <f>P14+'Столбун (разд)'!Q10</f>
        <v>5</v>
      </c>
      <c r="R14" s="58">
        <f>Q14+'Столбун (разд)'!R10</f>
        <v>5</v>
      </c>
      <c r="S14" s="64">
        <f t="shared" si="4"/>
        <v>5</v>
      </c>
    </row>
    <row r="15" spans="1:19" ht="15.95" customHeight="1">
      <c r="A15" s="35" t="s">
        <v>1</v>
      </c>
      <c r="B15" s="47" t="s">
        <v>7</v>
      </c>
      <c r="C15" s="50">
        <f t="shared" si="0"/>
        <v>50</v>
      </c>
      <c r="D15" s="47"/>
      <c r="E15" s="47"/>
      <c r="F15" s="47"/>
      <c r="G15" s="33">
        <f t="shared" si="1"/>
        <v>0</v>
      </c>
      <c r="H15" s="47"/>
      <c r="I15" s="47"/>
      <c r="J15" s="47">
        <v>40</v>
      </c>
      <c r="K15" s="33">
        <f t="shared" si="2"/>
        <v>40</v>
      </c>
      <c r="L15" s="47">
        <f>J15+'Столбун (разд)'!L11</f>
        <v>40</v>
      </c>
      <c r="M15" s="47">
        <f>L15+'Столбун (разд)'!M11</f>
        <v>40</v>
      </c>
      <c r="N15" s="47">
        <v>50</v>
      </c>
      <c r="O15" s="33">
        <f t="shared" si="3"/>
        <v>50</v>
      </c>
      <c r="P15" s="47">
        <f>N15+'Столбун (разд)'!P11</f>
        <v>50</v>
      </c>
      <c r="Q15" s="47">
        <f>P15+'Столбун (разд)'!Q11</f>
        <v>50</v>
      </c>
      <c r="R15" s="47">
        <f>Q15+'Столбун (разд)'!R11</f>
        <v>50</v>
      </c>
      <c r="S15" s="34">
        <f t="shared" si="4"/>
        <v>50</v>
      </c>
    </row>
    <row r="16" spans="1:19" ht="15.95" customHeight="1">
      <c r="A16" s="35" t="s">
        <v>2</v>
      </c>
      <c r="B16" s="47" t="s">
        <v>7</v>
      </c>
      <c r="C16" s="50">
        <f t="shared" si="0"/>
        <v>0</v>
      </c>
      <c r="D16" s="47"/>
      <c r="E16" s="47"/>
      <c r="F16" s="47"/>
      <c r="G16" s="33">
        <f t="shared" si="1"/>
        <v>0</v>
      </c>
      <c r="H16" s="47"/>
      <c r="I16" s="47"/>
      <c r="J16" s="47"/>
      <c r="K16" s="33">
        <f t="shared" si="2"/>
        <v>0</v>
      </c>
      <c r="L16" s="47"/>
      <c r="M16" s="47"/>
      <c r="N16" s="47"/>
      <c r="O16" s="33">
        <f t="shared" si="3"/>
        <v>0</v>
      </c>
      <c r="P16" s="47"/>
      <c r="Q16" s="47"/>
      <c r="R16" s="47"/>
      <c r="S16" s="34">
        <f t="shared" si="4"/>
        <v>0</v>
      </c>
    </row>
    <row r="17" spans="1:19" ht="15.95" customHeight="1">
      <c r="A17" s="35" t="s">
        <v>3</v>
      </c>
      <c r="B17" s="47" t="s">
        <v>7</v>
      </c>
      <c r="C17" s="50">
        <f t="shared" si="0"/>
        <v>0</v>
      </c>
      <c r="D17" s="47"/>
      <c r="E17" s="47"/>
      <c r="F17" s="47"/>
      <c r="G17" s="33">
        <f t="shared" si="1"/>
        <v>0</v>
      </c>
      <c r="H17" s="47"/>
      <c r="I17" s="47"/>
      <c r="J17" s="47"/>
      <c r="K17" s="33">
        <f t="shared" si="2"/>
        <v>0</v>
      </c>
      <c r="L17" s="47"/>
      <c r="M17" s="47"/>
      <c r="N17" s="47"/>
      <c r="O17" s="33">
        <f t="shared" si="3"/>
        <v>0</v>
      </c>
      <c r="P17" s="47"/>
      <c r="Q17" s="47"/>
      <c r="R17" s="47"/>
      <c r="S17" s="34">
        <f t="shared" si="4"/>
        <v>0</v>
      </c>
    </row>
    <row r="18" spans="1:19" ht="15.95" customHeight="1">
      <c r="A18" s="52" t="s">
        <v>4</v>
      </c>
      <c r="B18" s="59" t="s">
        <v>0</v>
      </c>
      <c r="C18" s="60">
        <f t="shared" si="0"/>
        <v>0</v>
      </c>
      <c r="D18" s="58"/>
      <c r="E18" s="58"/>
      <c r="F18" s="58"/>
      <c r="G18" s="57">
        <f t="shared" si="1"/>
        <v>0</v>
      </c>
      <c r="H18" s="58"/>
      <c r="I18" s="58"/>
      <c r="J18" s="58"/>
      <c r="K18" s="57">
        <f t="shared" si="2"/>
        <v>0</v>
      </c>
      <c r="L18" s="58"/>
      <c r="M18" s="58"/>
      <c r="N18" s="58"/>
      <c r="O18" s="57">
        <f t="shared" si="3"/>
        <v>0</v>
      </c>
      <c r="P18" s="58"/>
      <c r="Q18" s="58"/>
      <c r="R18" s="58"/>
      <c r="S18" s="64">
        <f t="shared" si="4"/>
        <v>0</v>
      </c>
    </row>
    <row r="19" spans="1:19" ht="15.95" customHeight="1">
      <c r="A19" s="35" t="s">
        <v>1</v>
      </c>
      <c r="B19" s="47" t="s">
        <v>7</v>
      </c>
      <c r="C19" s="50">
        <f t="shared" si="0"/>
        <v>0</v>
      </c>
      <c r="D19" s="47"/>
      <c r="E19" s="47"/>
      <c r="F19" s="47"/>
      <c r="G19" s="33">
        <f t="shared" si="1"/>
        <v>0</v>
      </c>
      <c r="H19" s="47"/>
      <c r="I19" s="47"/>
      <c r="J19" s="47"/>
      <c r="K19" s="33">
        <f t="shared" si="2"/>
        <v>0</v>
      </c>
      <c r="L19" s="47"/>
      <c r="M19" s="47"/>
      <c r="N19" s="47"/>
      <c r="O19" s="33">
        <f t="shared" si="3"/>
        <v>0</v>
      </c>
      <c r="P19" s="47"/>
      <c r="Q19" s="47"/>
      <c r="R19" s="47"/>
      <c r="S19" s="34">
        <f t="shared" si="4"/>
        <v>0</v>
      </c>
    </row>
    <row r="20" spans="1:19" ht="15.95" customHeight="1">
      <c r="A20" s="35" t="s">
        <v>2</v>
      </c>
      <c r="B20" s="47" t="s">
        <v>7</v>
      </c>
      <c r="C20" s="50">
        <f t="shared" si="0"/>
        <v>0</v>
      </c>
      <c r="D20" s="47"/>
      <c r="E20" s="47"/>
      <c r="F20" s="47"/>
      <c r="G20" s="33">
        <f t="shared" si="1"/>
        <v>0</v>
      </c>
      <c r="H20" s="47"/>
      <c r="I20" s="47"/>
      <c r="J20" s="47"/>
      <c r="K20" s="33">
        <f t="shared" si="2"/>
        <v>0</v>
      </c>
      <c r="L20" s="47"/>
      <c r="M20" s="47"/>
      <c r="N20" s="47"/>
      <c r="O20" s="33">
        <f t="shared" si="3"/>
        <v>0</v>
      </c>
      <c r="P20" s="47"/>
      <c r="Q20" s="47"/>
      <c r="R20" s="47"/>
      <c r="S20" s="34">
        <f t="shared" si="4"/>
        <v>0</v>
      </c>
    </row>
    <row r="21" spans="1:19" ht="15.95" customHeight="1">
      <c r="A21" s="35" t="s">
        <v>3</v>
      </c>
      <c r="B21" s="47" t="s">
        <v>7</v>
      </c>
      <c r="C21" s="50">
        <f t="shared" si="0"/>
        <v>0</v>
      </c>
      <c r="D21" s="47"/>
      <c r="E21" s="47"/>
      <c r="F21" s="47"/>
      <c r="G21" s="33">
        <f t="shared" si="1"/>
        <v>0</v>
      </c>
      <c r="H21" s="47"/>
      <c r="I21" s="47"/>
      <c r="J21" s="47"/>
      <c r="K21" s="33">
        <f t="shared" si="2"/>
        <v>0</v>
      </c>
      <c r="L21" s="47"/>
      <c r="M21" s="47"/>
      <c r="N21" s="47"/>
      <c r="O21" s="33">
        <f t="shared" si="3"/>
        <v>0</v>
      </c>
      <c r="P21" s="47"/>
      <c r="Q21" s="47"/>
      <c r="R21" s="47"/>
      <c r="S21" s="34">
        <f t="shared" si="4"/>
        <v>0</v>
      </c>
    </row>
    <row r="22" spans="1:19" ht="15.95" customHeight="1">
      <c r="A22" s="52" t="s">
        <v>15</v>
      </c>
      <c r="B22" s="59" t="s">
        <v>0</v>
      </c>
      <c r="C22" s="60">
        <f t="shared" si="0"/>
        <v>30</v>
      </c>
      <c r="D22" s="58">
        <v>7</v>
      </c>
      <c r="E22" s="58">
        <f>D22+'Столбун (разд)'!E18</f>
        <v>13</v>
      </c>
      <c r="F22" s="58">
        <v>17</v>
      </c>
      <c r="G22" s="57">
        <f t="shared" si="1"/>
        <v>17</v>
      </c>
      <c r="H22" s="58">
        <v>17.5</v>
      </c>
      <c r="I22" s="58">
        <v>17.5</v>
      </c>
      <c r="J22" s="58">
        <f>I22+'Столбун (разд)'!J18</f>
        <v>17.5</v>
      </c>
      <c r="K22" s="57">
        <f t="shared" si="2"/>
        <v>17.5</v>
      </c>
      <c r="L22" s="58">
        <v>17.7</v>
      </c>
      <c r="M22" s="58">
        <v>24</v>
      </c>
      <c r="N22" s="58">
        <v>25</v>
      </c>
      <c r="O22" s="57">
        <f t="shared" si="3"/>
        <v>25</v>
      </c>
      <c r="P22" s="58">
        <v>26</v>
      </c>
      <c r="Q22" s="110">
        <v>27</v>
      </c>
      <c r="R22" s="110">
        <v>30</v>
      </c>
      <c r="S22" s="64">
        <f t="shared" si="4"/>
        <v>30</v>
      </c>
    </row>
    <row r="23" spans="1:19" ht="15.95" customHeight="1">
      <c r="A23" s="35" t="s">
        <v>1</v>
      </c>
      <c r="B23" s="47" t="s">
        <v>7</v>
      </c>
      <c r="C23" s="50">
        <f t="shared" si="0"/>
        <v>2820</v>
      </c>
      <c r="D23" s="47">
        <f>'Столбун (разд)'!D19</f>
        <v>760</v>
      </c>
      <c r="E23" s="47">
        <v>1100</v>
      </c>
      <c r="F23" s="47">
        <v>1500</v>
      </c>
      <c r="G23" s="33">
        <f t="shared" si="1"/>
        <v>1500</v>
      </c>
      <c r="H23" s="47">
        <v>1650</v>
      </c>
      <c r="I23" s="47">
        <v>1680</v>
      </c>
      <c r="J23" s="47">
        <f>I23+'Столбун (разд)'!J19</f>
        <v>1680</v>
      </c>
      <c r="K23" s="33">
        <f t="shared" si="2"/>
        <v>1680</v>
      </c>
      <c r="L23" s="47">
        <v>1700</v>
      </c>
      <c r="M23" s="47">
        <v>2010</v>
      </c>
      <c r="N23" s="47">
        <v>2250</v>
      </c>
      <c r="O23" s="33">
        <f t="shared" si="3"/>
        <v>2250</v>
      </c>
      <c r="P23" s="47">
        <v>2380</v>
      </c>
      <c r="Q23" s="110">
        <v>2600</v>
      </c>
      <c r="R23" s="110">
        <v>2820</v>
      </c>
      <c r="S23" s="109">
        <f t="shared" si="4"/>
        <v>2820</v>
      </c>
    </row>
    <row r="24" spans="1:19" ht="15.95" customHeight="1">
      <c r="A24" s="35" t="s">
        <v>2</v>
      </c>
      <c r="B24" s="47" t="s">
        <v>7</v>
      </c>
      <c r="C24" s="50">
        <f t="shared" si="0"/>
        <v>2820</v>
      </c>
      <c r="D24" s="47">
        <f>'Столбун (разд)'!D20</f>
        <v>760</v>
      </c>
      <c r="E24" s="47">
        <v>1100</v>
      </c>
      <c r="F24" s="47">
        <v>1500</v>
      </c>
      <c r="G24" s="33">
        <f t="shared" si="1"/>
        <v>1500</v>
      </c>
      <c r="H24" s="47">
        <v>1650</v>
      </c>
      <c r="I24" s="47">
        <v>1680</v>
      </c>
      <c r="J24" s="47">
        <f>I24+'Столбун (разд)'!J20</f>
        <v>1680</v>
      </c>
      <c r="K24" s="33">
        <f t="shared" si="2"/>
        <v>1680</v>
      </c>
      <c r="L24" s="47">
        <v>1700</v>
      </c>
      <c r="M24" s="47">
        <v>2010</v>
      </c>
      <c r="N24" s="47">
        <v>2250</v>
      </c>
      <c r="O24" s="33">
        <f t="shared" si="3"/>
        <v>2250</v>
      </c>
      <c r="P24" s="47">
        <v>2380</v>
      </c>
      <c r="Q24" s="110">
        <v>2600</v>
      </c>
      <c r="R24" s="110">
        <v>2820</v>
      </c>
      <c r="S24" s="109">
        <f t="shared" si="4"/>
        <v>2820</v>
      </c>
    </row>
    <row r="25" spans="1:19" ht="15.95" customHeight="1">
      <c r="A25" s="35" t="s">
        <v>3</v>
      </c>
      <c r="B25" s="47" t="s">
        <v>7</v>
      </c>
      <c r="C25" s="50">
        <f t="shared" si="0"/>
        <v>1350</v>
      </c>
      <c r="D25" s="47">
        <f>'Столбун (разд)'!D21</f>
        <v>420</v>
      </c>
      <c r="E25" s="47">
        <v>600</v>
      </c>
      <c r="F25" s="47">
        <v>750</v>
      </c>
      <c r="G25" s="106">
        <f t="shared" si="1"/>
        <v>750</v>
      </c>
      <c r="H25" s="47">
        <v>850</v>
      </c>
      <c r="I25" s="47">
        <v>850</v>
      </c>
      <c r="J25" s="47">
        <f>I25+'Столбун (разд)'!J21</f>
        <v>850</v>
      </c>
      <c r="K25" s="106">
        <f t="shared" si="2"/>
        <v>850</v>
      </c>
      <c r="L25" s="47">
        <v>900</v>
      </c>
      <c r="M25" s="47">
        <v>1000</v>
      </c>
      <c r="N25" s="47">
        <v>1200</v>
      </c>
      <c r="O25" s="33">
        <f t="shared" si="3"/>
        <v>1200</v>
      </c>
      <c r="P25" s="47">
        <v>1250</v>
      </c>
      <c r="Q25" s="110">
        <v>1300</v>
      </c>
      <c r="R25" s="110">
        <v>1350</v>
      </c>
      <c r="S25" s="109">
        <f t="shared" si="4"/>
        <v>1350</v>
      </c>
    </row>
    <row r="26" spans="1:19" ht="15.95" customHeight="1">
      <c r="A26" s="52" t="s">
        <v>5</v>
      </c>
      <c r="B26" s="59" t="s">
        <v>0</v>
      </c>
      <c r="C26" s="60">
        <f t="shared" si="0"/>
        <v>25</v>
      </c>
      <c r="D26" s="58"/>
      <c r="E26" s="58"/>
      <c r="F26" s="58">
        <f>E26+'Столбун (разд)'!F22</f>
        <v>3</v>
      </c>
      <c r="G26" s="107">
        <f t="shared" si="1"/>
        <v>3</v>
      </c>
      <c r="H26" s="58">
        <v>3</v>
      </c>
      <c r="I26" s="58">
        <f>H26+'Столбун (разд)'!I22</f>
        <v>3</v>
      </c>
      <c r="J26" s="58">
        <v>3</v>
      </c>
      <c r="K26" s="107">
        <f t="shared" si="2"/>
        <v>3</v>
      </c>
      <c r="L26" s="58">
        <v>15</v>
      </c>
      <c r="M26" s="58">
        <v>15</v>
      </c>
      <c r="N26" s="58">
        <v>25</v>
      </c>
      <c r="O26" s="107">
        <f t="shared" si="3"/>
        <v>25</v>
      </c>
      <c r="P26" s="58">
        <f>N26+'Столбун (разд)'!P22</f>
        <v>25</v>
      </c>
      <c r="Q26" s="58">
        <f>P26+'Столбун (разд)'!Q22</f>
        <v>25</v>
      </c>
      <c r="R26" s="58">
        <f>Q26+'Столбун (разд)'!R22</f>
        <v>25</v>
      </c>
      <c r="S26" s="108">
        <f t="shared" si="4"/>
        <v>25</v>
      </c>
    </row>
    <row r="27" spans="1:19" ht="15.95" customHeight="1">
      <c r="A27" s="35" t="s">
        <v>1</v>
      </c>
      <c r="B27" s="47" t="s">
        <v>7</v>
      </c>
      <c r="C27" s="50">
        <f t="shared" si="0"/>
        <v>120</v>
      </c>
      <c r="D27" s="47"/>
      <c r="E27" s="47"/>
      <c r="F27" s="47">
        <v>30</v>
      </c>
      <c r="G27" s="106">
        <f t="shared" si="1"/>
        <v>30</v>
      </c>
      <c r="H27" s="47">
        <v>35</v>
      </c>
      <c r="I27" s="47">
        <f>H27+'Столбун (разд)'!I23</f>
        <v>35</v>
      </c>
      <c r="J27" s="47">
        <v>35</v>
      </c>
      <c r="K27" s="106">
        <f t="shared" si="2"/>
        <v>35</v>
      </c>
      <c r="L27" s="47">
        <v>90</v>
      </c>
      <c r="M27" s="47">
        <v>90</v>
      </c>
      <c r="N27" s="47">
        <v>120</v>
      </c>
      <c r="O27" s="106">
        <f t="shared" si="3"/>
        <v>120</v>
      </c>
      <c r="P27" s="47">
        <f>N27+'Столбун (разд)'!P23</f>
        <v>120</v>
      </c>
      <c r="Q27" s="47">
        <f>P27+'Столбун (разд)'!Q23</f>
        <v>120</v>
      </c>
      <c r="R27" s="47">
        <f>Q27+'Столбун (разд)'!R23</f>
        <v>120</v>
      </c>
      <c r="S27" s="109">
        <f t="shared" si="4"/>
        <v>120</v>
      </c>
    </row>
    <row r="28" spans="1:19" ht="15.95" customHeight="1">
      <c r="A28" s="35" t="s">
        <v>2</v>
      </c>
      <c r="B28" s="47" t="s">
        <v>7</v>
      </c>
      <c r="C28" s="50">
        <f t="shared" si="0"/>
        <v>120</v>
      </c>
      <c r="D28" s="47"/>
      <c r="E28" s="47"/>
      <c r="F28" s="47">
        <v>30</v>
      </c>
      <c r="G28" s="106">
        <f t="shared" si="1"/>
        <v>30</v>
      </c>
      <c r="H28" s="47">
        <v>35</v>
      </c>
      <c r="I28" s="47">
        <f>H28+'Столбун (разд)'!I24</f>
        <v>35</v>
      </c>
      <c r="J28" s="47">
        <v>35</v>
      </c>
      <c r="K28" s="106">
        <f t="shared" si="2"/>
        <v>35</v>
      </c>
      <c r="L28" s="47">
        <v>90</v>
      </c>
      <c r="M28" s="47">
        <v>90</v>
      </c>
      <c r="N28" s="47">
        <v>120</v>
      </c>
      <c r="O28" s="106">
        <f t="shared" si="3"/>
        <v>120</v>
      </c>
      <c r="P28" s="47">
        <f>N28+'Столбун (разд)'!P24</f>
        <v>120</v>
      </c>
      <c r="Q28" s="47">
        <f>P28+'Столбун (разд)'!Q24</f>
        <v>120</v>
      </c>
      <c r="R28" s="47">
        <f>Q28+'Столбун (разд)'!R24</f>
        <v>120</v>
      </c>
      <c r="S28" s="109">
        <f t="shared" si="4"/>
        <v>120</v>
      </c>
    </row>
    <row r="29" spans="1:19" ht="15.95" customHeight="1">
      <c r="A29" s="35" t="s">
        <v>3</v>
      </c>
      <c r="B29" s="47" t="s">
        <v>7</v>
      </c>
      <c r="C29" s="50">
        <f t="shared" si="0"/>
        <v>40</v>
      </c>
      <c r="D29" s="47"/>
      <c r="E29" s="47"/>
      <c r="F29" s="47">
        <v>10</v>
      </c>
      <c r="G29" s="106">
        <f t="shared" si="1"/>
        <v>10</v>
      </c>
      <c r="H29" s="47">
        <v>10</v>
      </c>
      <c r="I29" s="47">
        <f>H29+'Столбун (разд)'!I25</f>
        <v>10</v>
      </c>
      <c r="J29" s="47">
        <v>10</v>
      </c>
      <c r="K29" s="106">
        <f t="shared" si="2"/>
        <v>10</v>
      </c>
      <c r="L29" s="47">
        <v>30</v>
      </c>
      <c r="M29" s="47">
        <v>30</v>
      </c>
      <c r="N29" s="47">
        <v>40</v>
      </c>
      <c r="O29" s="106">
        <f t="shared" si="3"/>
        <v>40</v>
      </c>
      <c r="P29" s="47">
        <f>N29+'Столбун (разд)'!P25</f>
        <v>40</v>
      </c>
      <c r="Q29" s="47">
        <f>P29+'Столбун (разд)'!Q25</f>
        <v>40</v>
      </c>
      <c r="R29" s="47">
        <f>Q29+'Столбун (разд)'!R25</f>
        <v>40</v>
      </c>
      <c r="S29" s="109">
        <f t="shared" si="4"/>
        <v>40</v>
      </c>
    </row>
    <row r="30" spans="1:19" ht="15.95" customHeight="1">
      <c r="A30" s="52" t="s">
        <v>23</v>
      </c>
      <c r="B30" s="59" t="s">
        <v>0</v>
      </c>
      <c r="C30" s="60">
        <f t="shared" si="0"/>
        <v>72</v>
      </c>
      <c r="D30" s="58">
        <f>D10+D14+D18+D22+D26</f>
        <v>7</v>
      </c>
      <c r="E30" s="58">
        <f t="shared" ref="E30:S30" si="5">E10+E14+E18+E22+E26</f>
        <v>13</v>
      </c>
      <c r="F30" s="58">
        <f t="shared" si="5"/>
        <v>20</v>
      </c>
      <c r="G30" s="107">
        <f t="shared" si="5"/>
        <v>20</v>
      </c>
      <c r="H30" s="58">
        <f t="shared" si="5"/>
        <v>20.5</v>
      </c>
      <c r="I30" s="58">
        <f t="shared" si="5"/>
        <v>22.5</v>
      </c>
      <c r="J30" s="58">
        <f t="shared" si="5"/>
        <v>26.5</v>
      </c>
      <c r="K30" s="107">
        <f t="shared" si="5"/>
        <v>26.5</v>
      </c>
      <c r="L30" s="58">
        <f t="shared" si="5"/>
        <v>42.7</v>
      </c>
      <c r="M30" s="58">
        <f t="shared" si="5"/>
        <v>55</v>
      </c>
      <c r="N30" s="58">
        <f t="shared" si="5"/>
        <v>67</v>
      </c>
      <c r="O30" s="107">
        <f t="shared" si="5"/>
        <v>67</v>
      </c>
      <c r="P30" s="58">
        <f t="shared" si="5"/>
        <v>68</v>
      </c>
      <c r="Q30" s="58">
        <f t="shared" si="5"/>
        <v>69</v>
      </c>
      <c r="R30" s="58">
        <f t="shared" si="5"/>
        <v>72</v>
      </c>
      <c r="S30" s="107">
        <f t="shared" si="5"/>
        <v>72</v>
      </c>
    </row>
    <row r="31" spans="1:19" ht="15.95" customHeight="1">
      <c r="A31" s="63" t="s">
        <v>1</v>
      </c>
      <c r="B31" s="58" t="s">
        <v>7</v>
      </c>
      <c r="C31" s="60">
        <f t="shared" si="0"/>
        <v>3038</v>
      </c>
      <c r="D31" s="58">
        <f t="shared" ref="D31:S33" si="6">D11+D15+D19+D23+D27</f>
        <v>760</v>
      </c>
      <c r="E31" s="58">
        <f t="shared" si="6"/>
        <v>1100</v>
      </c>
      <c r="F31" s="58">
        <f t="shared" si="6"/>
        <v>1530</v>
      </c>
      <c r="G31" s="107">
        <f t="shared" si="6"/>
        <v>1530</v>
      </c>
      <c r="H31" s="58">
        <f t="shared" si="6"/>
        <v>1685</v>
      </c>
      <c r="I31" s="58">
        <f t="shared" si="6"/>
        <v>1723</v>
      </c>
      <c r="J31" s="58">
        <f t="shared" si="6"/>
        <v>1763</v>
      </c>
      <c r="K31" s="107">
        <f t="shared" si="6"/>
        <v>1763</v>
      </c>
      <c r="L31" s="58">
        <f>L11+L15+L19+L23+L27</f>
        <v>1854</v>
      </c>
      <c r="M31" s="58">
        <f t="shared" si="6"/>
        <v>2188</v>
      </c>
      <c r="N31" s="58">
        <f t="shared" si="6"/>
        <v>2468</v>
      </c>
      <c r="O31" s="107">
        <f t="shared" si="6"/>
        <v>2468</v>
      </c>
      <c r="P31" s="58">
        <f t="shared" si="6"/>
        <v>2598</v>
      </c>
      <c r="Q31" s="58">
        <f t="shared" si="6"/>
        <v>2818</v>
      </c>
      <c r="R31" s="58">
        <f t="shared" si="6"/>
        <v>3038</v>
      </c>
      <c r="S31" s="107">
        <f t="shared" si="6"/>
        <v>3038</v>
      </c>
    </row>
    <row r="32" spans="1:19" ht="15.95" customHeight="1">
      <c r="A32" s="63" t="s">
        <v>2</v>
      </c>
      <c r="B32" s="58" t="s">
        <v>7</v>
      </c>
      <c r="C32" s="60">
        <f t="shared" si="0"/>
        <v>2940</v>
      </c>
      <c r="D32" s="58">
        <f t="shared" si="6"/>
        <v>760</v>
      </c>
      <c r="E32" s="58">
        <f t="shared" si="6"/>
        <v>1100</v>
      </c>
      <c r="F32" s="58">
        <f t="shared" si="6"/>
        <v>1530</v>
      </c>
      <c r="G32" s="107">
        <f t="shared" si="6"/>
        <v>1530</v>
      </c>
      <c r="H32" s="58">
        <f t="shared" si="6"/>
        <v>1685</v>
      </c>
      <c r="I32" s="58">
        <f t="shared" si="6"/>
        <v>1715</v>
      </c>
      <c r="J32" s="58">
        <f t="shared" si="6"/>
        <v>1715</v>
      </c>
      <c r="K32" s="107">
        <f t="shared" si="6"/>
        <v>1715</v>
      </c>
      <c r="L32" s="58">
        <f t="shared" si="6"/>
        <v>1790</v>
      </c>
      <c r="M32" s="58">
        <f t="shared" si="6"/>
        <v>2100</v>
      </c>
      <c r="N32" s="58">
        <f t="shared" si="6"/>
        <v>2370</v>
      </c>
      <c r="O32" s="107">
        <f t="shared" si="6"/>
        <v>2370</v>
      </c>
      <c r="P32" s="58">
        <f t="shared" si="6"/>
        <v>2500</v>
      </c>
      <c r="Q32" s="58">
        <f t="shared" si="6"/>
        <v>2720</v>
      </c>
      <c r="R32" s="58">
        <f t="shared" si="6"/>
        <v>2940</v>
      </c>
      <c r="S32" s="107">
        <f t="shared" si="6"/>
        <v>2940</v>
      </c>
    </row>
    <row r="33" spans="1:19" ht="15.95" customHeight="1">
      <c r="A33" s="63" t="s">
        <v>3</v>
      </c>
      <c r="B33" s="58" t="s">
        <v>7</v>
      </c>
      <c r="C33" s="60">
        <f t="shared" si="0"/>
        <v>1390</v>
      </c>
      <c r="D33" s="58">
        <f t="shared" si="6"/>
        <v>420</v>
      </c>
      <c r="E33" s="58">
        <f t="shared" si="6"/>
        <v>600</v>
      </c>
      <c r="F33" s="58">
        <f t="shared" si="6"/>
        <v>760</v>
      </c>
      <c r="G33" s="107">
        <f t="shared" si="6"/>
        <v>760</v>
      </c>
      <c r="H33" s="58">
        <f t="shared" si="6"/>
        <v>860</v>
      </c>
      <c r="I33" s="58">
        <f t="shared" si="6"/>
        <v>860</v>
      </c>
      <c r="J33" s="58">
        <f t="shared" si="6"/>
        <v>860</v>
      </c>
      <c r="K33" s="107">
        <f t="shared" si="6"/>
        <v>860</v>
      </c>
      <c r="L33" s="58">
        <f t="shared" si="6"/>
        <v>930</v>
      </c>
      <c r="M33" s="58">
        <f t="shared" si="6"/>
        <v>1030</v>
      </c>
      <c r="N33" s="58">
        <f t="shared" si="6"/>
        <v>1240</v>
      </c>
      <c r="O33" s="107">
        <f t="shared" si="6"/>
        <v>1240</v>
      </c>
      <c r="P33" s="58">
        <f t="shared" si="6"/>
        <v>1290</v>
      </c>
      <c r="Q33" s="58">
        <f t="shared" si="6"/>
        <v>1340</v>
      </c>
      <c r="R33" s="58">
        <f t="shared" si="6"/>
        <v>1390</v>
      </c>
      <c r="S33" s="107">
        <f t="shared" si="6"/>
        <v>1390</v>
      </c>
    </row>
    <row r="34" spans="1:19" ht="15.95" customHeight="1">
      <c r="A34" s="52" t="s">
        <v>110</v>
      </c>
      <c r="B34" s="59" t="s">
        <v>0</v>
      </c>
      <c r="C34" s="60">
        <f t="shared" si="0"/>
        <v>0</v>
      </c>
      <c r="D34" s="58"/>
      <c r="E34" s="58"/>
      <c r="F34" s="58"/>
      <c r="G34" s="107">
        <f t="shared" si="1"/>
        <v>0</v>
      </c>
      <c r="H34" s="58"/>
      <c r="I34" s="58"/>
      <c r="J34" s="58"/>
      <c r="K34" s="107">
        <f t="shared" si="2"/>
        <v>0</v>
      </c>
      <c r="L34" s="58"/>
      <c r="M34" s="58"/>
      <c r="N34" s="58"/>
      <c r="O34" s="107">
        <f t="shared" si="3"/>
        <v>0</v>
      </c>
      <c r="P34" s="58"/>
      <c r="Q34" s="58"/>
      <c r="R34" s="58"/>
      <c r="S34" s="108">
        <f t="shared" si="4"/>
        <v>0</v>
      </c>
    </row>
    <row r="35" spans="1:19" ht="15.95" customHeight="1">
      <c r="A35" s="35" t="s">
        <v>1</v>
      </c>
      <c r="B35" s="47" t="s">
        <v>7</v>
      </c>
      <c r="C35" s="50">
        <f t="shared" si="0"/>
        <v>0</v>
      </c>
      <c r="D35" s="47"/>
      <c r="E35" s="47"/>
      <c r="F35" s="47"/>
      <c r="G35" s="106">
        <f t="shared" si="1"/>
        <v>0</v>
      </c>
      <c r="H35" s="47"/>
      <c r="I35" s="47"/>
      <c r="J35" s="47"/>
      <c r="K35" s="106">
        <f t="shared" si="2"/>
        <v>0</v>
      </c>
      <c r="L35" s="47"/>
      <c r="M35" s="47"/>
      <c r="N35" s="47"/>
      <c r="O35" s="106">
        <f t="shared" si="3"/>
        <v>0</v>
      </c>
      <c r="P35" s="47"/>
      <c r="Q35" s="47"/>
      <c r="R35" s="47"/>
      <c r="S35" s="109">
        <f t="shared" si="4"/>
        <v>0</v>
      </c>
    </row>
    <row r="36" spans="1:19" ht="15.95" customHeight="1">
      <c r="A36" s="35" t="s">
        <v>2</v>
      </c>
      <c r="B36" s="47" t="s">
        <v>7</v>
      </c>
      <c r="C36" s="50">
        <f t="shared" si="0"/>
        <v>0</v>
      </c>
      <c r="D36" s="47"/>
      <c r="E36" s="47"/>
      <c r="F36" s="47"/>
      <c r="G36" s="106">
        <f t="shared" si="1"/>
        <v>0</v>
      </c>
      <c r="H36" s="47"/>
      <c r="I36" s="47"/>
      <c r="J36" s="47"/>
      <c r="K36" s="106">
        <f t="shared" si="2"/>
        <v>0</v>
      </c>
      <c r="L36" s="47"/>
      <c r="M36" s="47"/>
      <c r="N36" s="47"/>
      <c r="O36" s="106">
        <f t="shared" si="3"/>
        <v>0</v>
      </c>
      <c r="P36" s="47"/>
      <c r="Q36" s="47"/>
      <c r="R36" s="47"/>
      <c r="S36" s="109">
        <f t="shared" si="4"/>
        <v>0</v>
      </c>
    </row>
    <row r="37" spans="1:19" ht="15.95" customHeight="1">
      <c r="A37" s="35" t="s">
        <v>3</v>
      </c>
      <c r="B37" s="47" t="s">
        <v>7</v>
      </c>
      <c r="C37" s="50">
        <f t="shared" si="0"/>
        <v>0</v>
      </c>
      <c r="D37" s="47"/>
      <c r="E37" s="47"/>
      <c r="F37" s="47"/>
      <c r="G37" s="33">
        <f t="shared" si="1"/>
        <v>0</v>
      </c>
      <c r="H37" s="47"/>
      <c r="I37" s="47"/>
      <c r="J37" s="47"/>
      <c r="K37" s="106">
        <f t="shared" si="2"/>
        <v>0</v>
      </c>
      <c r="L37" s="47"/>
      <c r="M37" s="47"/>
      <c r="N37" s="47"/>
      <c r="O37" s="106">
        <f t="shared" si="3"/>
        <v>0</v>
      </c>
      <c r="P37" s="47"/>
      <c r="Q37" s="47"/>
      <c r="R37" s="47"/>
      <c r="S37" s="109">
        <f t="shared" si="4"/>
        <v>0</v>
      </c>
    </row>
    <row r="38" spans="1:19" ht="15.95" customHeight="1">
      <c r="A38" s="52" t="s">
        <v>9</v>
      </c>
      <c r="B38" s="59" t="s">
        <v>0</v>
      </c>
      <c r="C38" s="60">
        <f t="shared" si="0"/>
        <v>84</v>
      </c>
      <c r="D38" s="58">
        <v>8</v>
      </c>
      <c r="E38" s="58">
        <v>9</v>
      </c>
      <c r="F38" s="58">
        <v>28</v>
      </c>
      <c r="G38" s="57">
        <f t="shared" si="1"/>
        <v>28</v>
      </c>
      <c r="H38" s="58">
        <f>F38+'Столбун (разд)'!H34</f>
        <v>31</v>
      </c>
      <c r="I38" s="58">
        <f>H38+'Столбун (разд)'!I34</f>
        <v>36</v>
      </c>
      <c r="J38" s="58">
        <f>I38+'Столбун (разд)'!J34</f>
        <v>40</v>
      </c>
      <c r="K38" s="107">
        <f t="shared" si="2"/>
        <v>40</v>
      </c>
      <c r="L38" s="58">
        <f>J38+'Столбун (разд)'!L34</f>
        <v>44</v>
      </c>
      <c r="M38" s="58">
        <f>L38+'Столбун (разд)'!M34</f>
        <v>57</v>
      </c>
      <c r="N38" s="58">
        <f>M38+'Столбун (разд)'!N34</f>
        <v>62</v>
      </c>
      <c r="O38" s="107">
        <f t="shared" si="3"/>
        <v>62</v>
      </c>
      <c r="P38" s="58">
        <f>N38+'Столбун (разд)'!P34</f>
        <v>69</v>
      </c>
      <c r="Q38" s="58">
        <f>P38+'Столбун (разд)'!Q34</f>
        <v>76</v>
      </c>
      <c r="R38" s="58">
        <f>Q38+'Столбун (разд)'!R34</f>
        <v>84</v>
      </c>
      <c r="S38" s="108">
        <f t="shared" si="4"/>
        <v>84</v>
      </c>
    </row>
    <row r="39" spans="1:19" ht="15.95" customHeight="1">
      <c r="A39" s="35" t="s">
        <v>1</v>
      </c>
      <c r="B39" s="47" t="s">
        <v>7</v>
      </c>
      <c r="C39" s="50">
        <f t="shared" si="0"/>
        <v>18950</v>
      </c>
      <c r="D39" s="47">
        <f>'Столбун (разд)'!D35</f>
        <v>2000</v>
      </c>
      <c r="E39" s="47">
        <v>2000</v>
      </c>
      <c r="F39" s="47">
        <v>6250</v>
      </c>
      <c r="G39" s="33">
        <f t="shared" si="1"/>
        <v>6250</v>
      </c>
      <c r="H39" s="47">
        <f>F39+'Столбун (разд)'!H35</f>
        <v>6950</v>
      </c>
      <c r="I39" s="47">
        <f>H39+'Столбун (разд)'!I35</f>
        <v>8000</v>
      </c>
      <c r="J39" s="47">
        <f>I39+'Столбун (разд)'!J35</f>
        <v>8900</v>
      </c>
      <c r="K39" s="33">
        <f t="shared" si="2"/>
        <v>8900</v>
      </c>
      <c r="L39" s="47">
        <f>J39+'Столбун (разд)'!L35</f>
        <v>9800</v>
      </c>
      <c r="M39" s="47">
        <f>L39+'Столбун (разд)'!M35</f>
        <v>12700</v>
      </c>
      <c r="N39" s="47">
        <f>M39+'Столбун (разд)'!N35</f>
        <v>13750</v>
      </c>
      <c r="O39" s="106">
        <f t="shared" si="3"/>
        <v>13750</v>
      </c>
      <c r="P39" s="47">
        <f>N39+'Столбун (разд)'!P35</f>
        <v>15350</v>
      </c>
      <c r="Q39" s="47">
        <f>P39+'Столбун (разд)'!Q35</f>
        <v>16950</v>
      </c>
      <c r="R39" s="47">
        <f>Q39+'Столбун (разд)'!R35</f>
        <v>18950</v>
      </c>
      <c r="S39" s="109">
        <f t="shared" si="4"/>
        <v>18950</v>
      </c>
    </row>
    <row r="40" spans="1:19" ht="15.95" customHeight="1">
      <c r="A40" s="35" t="s">
        <v>2</v>
      </c>
      <c r="B40" s="47" t="s">
        <v>7</v>
      </c>
      <c r="C40" s="50">
        <f t="shared" si="0"/>
        <v>18950</v>
      </c>
      <c r="D40" s="47">
        <f>'Столбун (разд)'!D36</f>
        <v>2000</v>
      </c>
      <c r="E40" s="47">
        <v>2000</v>
      </c>
      <c r="F40" s="47">
        <v>6250</v>
      </c>
      <c r="G40" s="33">
        <f t="shared" si="1"/>
        <v>6250</v>
      </c>
      <c r="H40" s="47">
        <f>F40+'Столбун (разд)'!H36</f>
        <v>6950</v>
      </c>
      <c r="I40" s="47">
        <f>H40+'Столбун (разд)'!I36</f>
        <v>8000</v>
      </c>
      <c r="J40" s="47">
        <f>I40+'Столбун (разд)'!J36</f>
        <v>8900</v>
      </c>
      <c r="K40" s="33">
        <f t="shared" si="2"/>
        <v>8900</v>
      </c>
      <c r="L40" s="47">
        <f>J40+'Столбун (разд)'!L36</f>
        <v>9800</v>
      </c>
      <c r="M40" s="47">
        <f>L40+'Столбун (разд)'!M36</f>
        <v>12700</v>
      </c>
      <c r="N40" s="47">
        <f>M40+'Столбун (разд)'!N36</f>
        <v>13750</v>
      </c>
      <c r="O40" s="106">
        <f t="shared" si="3"/>
        <v>13750</v>
      </c>
      <c r="P40" s="47">
        <f>N40+'Столбун (разд)'!P36</f>
        <v>15350</v>
      </c>
      <c r="Q40" s="47">
        <f>P40+'Столбун (разд)'!Q36</f>
        <v>16950</v>
      </c>
      <c r="R40" s="47">
        <f>Q40+'Столбун (разд)'!R36</f>
        <v>18950</v>
      </c>
      <c r="S40" s="109">
        <f t="shared" si="4"/>
        <v>18950</v>
      </c>
    </row>
    <row r="41" spans="1:19" ht="15.95" customHeight="1">
      <c r="A41" s="35" t="s">
        <v>3</v>
      </c>
      <c r="B41" s="47" t="s">
        <v>7</v>
      </c>
      <c r="C41" s="50">
        <f t="shared" si="0"/>
        <v>10190</v>
      </c>
      <c r="D41" s="47">
        <f>'Столбун (разд)'!D37</f>
        <v>1000</v>
      </c>
      <c r="E41" s="47">
        <v>1000</v>
      </c>
      <c r="F41" s="47">
        <v>3200</v>
      </c>
      <c r="G41" s="33">
        <f t="shared" si="1"/>
        <v>3200</v>
      </c>
      <c r="H41" s="47">
        <f>F41+'Столбун (разд)'!H37</f>
        <v>3550</v>
      </c>
      <c r="I41" s="47">
        <f>H41+'Столбун (разд)'!I37</f>
        <v>4150</v>
      </c>
      <c r="J41" s="47">
        <f>I41+'Столбун (разд)'!J37</f>
        <v>4630</v>
      </c>
      <c r="K41" s="33">
        <f t="shared" si="2"/>
        <v>4630</v>
      </c>
      <c r="L41" s="47">
        <f>J41+'Столбун (разд)'!L37</f>
        <v>5110</v>
      </c>
      <c r="M41" s="47">
        <f>L41+'Столбун (разд)'!M37</f>
        <v>6710</v>
      </c>
      <c r="N41" s="47">
        <f>M41+'Столбун (разд)'!N37</f>
        <v>7310</v>
      </c>
      <c r="O41" s="33">
        <f t="shared" si="3"/>
        <v>7310</v>
      </c>
      <c r="P41" s="47">
        <f>N41+'Столбун (разд)'!P37</f>
        <v>8150</v>
      </c>
      <c r="Q41" s="47">
        <f>P41+'Столбун (разд)'!Q37</f>
        <v>8990</v>
      </c>
      <c r="R41" s="47">
        <f>Q41+'Столбун (разд)'!R37</f>
        <v>10190</v>
      </c>
      <c r="S41" s="34">
        <f t="shared" si="4"/>
        <v>10190</v>
      </c>
    </row>
    <row r="42" spans="1:19" ht="15.95" customHeight="1">
      <c r="A42" s="52" t="s">
        <v>111</v>
      </c>
      <c r="B42" s="59" t="s">
        <v>0</v>
      </c>
      <c r="C42" s="60">
        <f t="shared" si="0"/>
        <v>0</v>
      </c>
      <c r="D42" s="58"/>
      <c r="E42" s="58"/>
      <c r="F42" s="58"/>
      <c r="G42" s="57">
        <f t="shared" si="1"/>
        <v>0</v>
      </c>
      <c r="H42" s="58"/>
      <c r="I42" s="58"/>
      <c r="J42" s="58"/>
      <c r="K42" s="57">
        <f t="shared" si="2"/>
        <v>0</v>
      </c>
      <c r="L42" s="58"/>
      <c r="M42" s="58"/>
      <c r="N42" s="58"/>
      <c r="O42" s="57">
        <f t="shared" si="3"/>
        <v>0</v>
      </c>
      <c r="P42" s="58"/>
      <c r="Q42" s="58"/>
      <c r="R42" s="58"/>
      <c r="S42" s="64">
        <f t="shared" si="4"/>
        <v>0</v>
      </c>
    </row>
    <row r="43" spans="1:19" ht="15.95" customHeight="1">
      <c r="A43" s="35" t="s">
        <v>1</v>
      </c>
      <c r="B43" s="47" t="s">
        <v>7</v>
      </c>
      <c r="C43" s="50">
        <f t="shared" si="0"/>
        <v>0</v>
      </c>
      <c r="D43" s="47"/>
      <c r="E43" s="47"/>
      <c r="F43" s="47"/>
      <c r="G43" s="33">
        <f t="shared" si="1"/>
        <v>0</v>
      </c>
      <c r="H43" s="47"/>
      <c r="I43" s="47"/>
      <c r="J43" s="47"/>
      <c r="K43" s="33">
        <f t="shared" si="2"/>
        <v>0</v>
      </c>
      <c r="L43" s="47"/>
      <c r="M43" s="47"/>
      <c r="N43" s="47"/>
      <c r="O43" s="33">
        <f t="shared" si="3"/>
        <v>0</v>
      </c>
      <c r="P43" s="47"/>
      <c r="Q43" s="47"/>
      <c r="R43" s="47"/>
      <c r="S43" s="34">
        <f t="shared" si="4"/>
        <v>0</v>
      </c>
    </row>
    <row r="44" spans="1:19" ht="15.95" customHeight="1">
      <c r="A44" s="35" t="s">
        <v>2</v>
      </c>
      <c r="B44" s="47" t="s">
        <v>7</v>
      </c>
      <c r="C44" s="50">
        <f t="shared" si="0"/>
        <v>0</v>
      </c>
      <c r="D44" s="47"/>
      <c r="E44" s="47"/>
      <c r="F44" s="47"/>
      <c r="G44" s="33">
        <f t="shared" si="1"/>
        <v>0</v>
      </c>
      <c r="H44" s="47"/>
      <c r="I44" s="47"/>
      <c r="J44" s="47"/>
      <c r="K44" s="33">
        <f t="shared" si="2"/>
        <v>0</v>
      </c>
      <c r="L44" s="47"/>
      <c r="M44" s="47"/>
      <c r="N44" s="47"/>
      <c r="O44" s="33">
        <f t="shared" si="3"/>
        <v>0</v>
      </c>
      <c r="P44" s="47"/>
      <c r="Q44" s="47"/>
      <c r="R44" s="47"/>
      <c r="S44" s="34">
        <f t="shared" si="4"/>
        <v>0</v>
      </c>
    </row>
    <row r="45" spans="1:19" ht="15.95" customHeight="1">
      <c r="A45" s="35" t="s">
        <v>3</v>
      </c>
      <c r="B45" s="47" t="s">
        <v>7</v>
      </c>
      <c r="C45" s="50">
        <f t="shared" si="0"/>
        <v>0</v>
      </c>
      <c r="D45" s="47"/>
      <c r="E45" s="47"/>
      <c r="F45" s="47"/>
      <c r="G45" s="33">
        <f t="shared" si="1"/>
        <v>0</v>
      </c>
      <c r="H45" s="47"/>
      <c r="I45" s="47"/>
      <c r="J45" s="47"/>
      <c r="K45" s="33">
        <f t="shared" si="2"/>
        <v>0</v>
      </c>
      <c r="L45" s="47"/>
      <c r="M45" s="47"/>
      <c r="N45" s="47"/>
      <c r="O45" s="33">
        <f t="shared" si="3"/>
        <v>0</v>
      </c>
      <c r="P45" s="47"/>
      <c r="Q45" s="47"/>
      <c r="R45" s="47"/>
      <c r="S45" s="34">
        <f t="shared" si="4"/>
        <v>0</v>
      </c>
    </row>
    <row r="46" spans="1:19" ht="15.95" customHeight="1">
      <c r="A46" s="52" t="s">
        <v>102</v>
      </c>
      <c r="B46" s="59" t="s">
        <v>7</v>
      </c>
      <c r="C46" s="60">
        <f t="shared" si="0"/>
        <v>0</v>
      </c>
      <c r="D46" s="58"/>
      <c r="E46" s="58"/>
      <c r="F46" s="58"/>
      <c r="G46" s="57">
        <f t="shared" si="1"/>
        <v>0</v>
      </c>
      <c r="H46" s="58"/>
      <c r="I46" s="58"/>
      <c r="J46" s="58"/>
      <c r="K46" s="57">
        <f t="shared" si="2"/>
        <v>0</v>
      </c>
      <c r="L46" s="58"/>
      <c r="M46" s="58"/>
      <c r="N46" s="58"/>
      <c r="O46" s="57">
        <f t="shared" si="3"/>
        <v>0</v>
      </c>
      <c r="P46" s="58"/>
      <c r="Q46" s="58"/>
      <c r="R46" s="58"/>
      <c r="S46" s="64">
        <f t="shared" si="4"/>
        <v>0</v>
      </c>
    </row>
    <row r="47" spans="1:19" ht="15.95" customHeight="1">
      <c r="A47" s="52" t="s">
        <v>112</v>
      </c>
      <c r="B47" s="59" t="s">
        <v>6</v>
      </c>
      <c r="C47" s="60">
        <f t="shared" si="0"/>
        <v>6</v>
      </c>
      <c r="D47" s="58"/>
      <c r="E47" s="58"/>
      <c r="F47" s="58">
        <f>E47+'Столбун (разд)'!F43</f>
        <v>3</v>
      </c>
      <c r="G47" s="57">
        <f t="shared" si="1"/>
        <v>3</v>
      </c>
      <c r="H47" s="58">
        <f>F47+'Столбун (разд)'!H43</f>
        <v>3</v>
      </c>
      <c r="I47" s="58">
        <f>H47+'Столбун (разд)'!I43</f>
        <v>3</v>
      </c>
      <c r="J47" s="58">
        <f>I47+'Столбун (разд)'!J43</f>
        <v>6</v>
      </c>
      <c r="K47" s="57">
        <f t="shared" si="2"/>
        <v>6</v>
      </c>
      <c r="L47" s="58">
        <f>J47+'Столбун (разд)'!L43</f>
        <v>6</v>
      </c>
      <c r="M47" s="58">
        <f>L47+'Столбун (разд)'!M43</f>
        <v>6</v>
      </c>
      <c r="N47" s="58">
        <f>M47+'Столбун (разд)'!N43</f>
        <v>6</v>
      </c>
      <c r="O47" s="57">
        <f t="shared" si="3"/>
        <v>6</v>
      </c>
      <c r="P47" s="58">
        <f>N47+'Столбун (разд)'!P43</f>
        <v>6</v>
      </c>
      <c r="Q47" s="58">
        <f>P47+'Столбун (разд)'!Q43</f>
        <v>6</v>
      </c>
      <c r="R47" s="58">
        <f>Q47+'Столбун (разд)'!R43</f>
        <v>6</v>
      </c>
      <c r="S47" s="64">
        <f t="shared" si="4"/>
        <v>6</v>
      </c>
    </row>
    <row r="48" spans="1:19" ht="15.95" customHeight="1">
      <c r="A48" s="35" t="s">
        <v>1</v>
      </c>
      <c r="B48" s="47" t="s">
        <v>7</v>
      </c>
      <c r="C48" s="50">
        <f t="shared" si="0"/>
        <v>50</v>
      </c>
      <c r="D48" s="47"/>
      <c r="E48" s="47"/>
      <c r="F48" s="47">
        <f>E48+'Столбун (разд)'!F44</f>
        <v>25</v>
      </c>
      <c r="G48" s="33">
        <f t="shared" si="1"/>
        <v>25</v>
      </c>
      <c r="H48" s="47">
        <f>F48+'Столбун (разд)'!H44</f>
        <v>25</v>
      </c>
      <c r="I48" s="47">
        <f>H48+'Столбун (разд)'!I44</f>
        <v>25</v>
      </c>
      <c r="J48" s="47">
        <f>I48+'Столбун (разд)'!J44</f>
        <v>50</v>
      </c>
      <c r="K48" s="33">
        <f t="shared" si="2"/>
        <v>50</v>
      </c>
      <c r="L48" s="47">
        <f>J48+'Столбун (разд)'!L44</f>
        <v>50</v>
      </c>
      <c r="M48" s="47">
        <f>L48+'Столбун (разд)'!M44</f>
        <v>50</v>
      </c>
      <c r="N48" s="47">
        <f>M48+'Столбун (разд)'!N44</f>
        <v>50</v>
      </c>
      <c r="O48" s="33">
        <f t="shared" si="3"/>
        <v>50</v>
      </c>
      <c r="P48" s="47">
        <f>N48+'Столбун (разд)'!P44</f>
        <v>50</v>
      </c>
      <c r="Q48" s="47">
        <f>P48+'Столбун (разд)'!Q44</f>
        <v>50</v>
      </c>
      <c r="R48" s="47">
        <f>Q48+'Столбун (разд)'!R44</f>
        <v>50</v>
      </c>
      <c r="S48" s="34">
        <f t="shared" si="4"/>
        <v>50</v>
      </c>
    </row>
    <row r="49" spans="1:19" ht="15.95" customHeight="1">
      <c r="A49" s="35" t="s">
        <v>2</v>
      </c>
      <c r="B49" s="47" t="s">
        <v>7</v>
      </c>
      <c r="C49" s="50">
        <f t="shared" si="0"/>
        <v>0</v>
      </c>
      <c r="D49" s="47"/>
      <c r="E49" s="47"/>
      <c r="F49" s="47"/>
      <c r="G49" s="33">
        <f t="shared" si="1"/>
        <v>0</v>
      </c>
      <c r="H49" s="47"/>
      <c r="I49" s="47"/>
      <c r="J49" s="47"/>
      <c r="K49" s="33">
        <f t="shared" si="2"/>
        <v>0</v>
      </c>
      <c r="L49" s="47"/>
      <c r="M49" s="47"/>
      <c r="N49" s="47"/>
      <c r="O49" s="33">
        <f t="shared" si="3"/>
        <v>0</v>
      </c>
      <c r="P49" s="47"/>
      <c r="Q49" s="47"/>
      <c r="R49" s="47"/>
      <c r="S49" s="34">
        <f t="shared" si="4"/>
        <v>0</v>
      </c>
    </row>
    <row r="50" spans="1:19" ht="15.95" customHeight="1">
      <c r="A50" s="35" t="s">
        <v>3</v>
      </c>
      <c r="B50" s="51" t="s">
        <v>7</v>
      </c>
      <c r="C50" s="50">
        <f t="shared" si="0"/>
        <v>0</v>
      </c>
      <c r="D50" s="47"/>
      <c r="E50" s="47"/>
      <c r="F50" s="47"/>
      <c r="G50" s="33">
        <f t="shared" si="1"/>
        <v>0</v>
      </c>
      <c r="H50" s="47"/>
      <c r="I50" s="47"/>
      <c r="J50" s="47"/>
      <c r="K50" s="33">
        <f t="shared" si="2"/>
        <v>0</v>
      </c>
      <c r="L50" s="47"/>
      <c r="M50" s="47"/>
      <c r="N50" s="47"/>
      <c r="O50" s="33">
        <f t="shared" si="3"/>
        <v>0</v>
      </c>
      <c r="P50" s="47"/>
      <c r="Q50" s="47"/>
      <c r="R50" s="47"/>
      <c r="S50" s="34">
        <f t="shared" si="4"/>
        <v>0</v>
      </c>
    </row>
    <row r="51" spans="1:19" ht="15.95" customHeight="1">
      <c r="A51" s="111" t="s">
        <v>39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3"/>
    </row>
    <row r="52" spans="1:19" ht="15.95" customHeight="1">
      <c r="A52" s="36" t="s">
        <v>40</v>
      </c>
      <c r="B52" s="37" t="s">
        <v>0</v>
      </c>
      <c r="C52" s="32">
        <f t="shared" ref="C52:C57" si="7">S52</f>
        <v>1250</v>
      </c>
      <c r="D52" s="31"/>
      <c r="E52" s="31"/>
      <c r="F52" s="31"/>
      <c r="G52" s="33">
        <f>F52</f>
        <v>0</v>
      </c>
      <c r="H52" s="31"/>
      <c r="I52" s="31">
        <v>250</v>
      </c>
      <c r="J52" s="31">
        <v>250</v>
      </c>
      <c r="K52" s="33">
        <f>J52</f>
        <v>250</v>
      </c>
      <c r="L52" s="31">
        <v>500</v>
      </c>
      <c r="M52" s="31">
        <v>500</v>
      </c>
      <c r="N52" s="31">
        <v>500</v>
      </c>
      <c r="O52" s="33">
        <f>N52</f>
        <v>500</v>
      </c>
      <c r="P52" s="31">
        <v>750</v>
      </c>
      <c r="Q52" s="31">
        <v>1250</v>
      </c>
      <c r="R52" s="31">
        <v>1250</v>
      </c>
      <c r="S52" s="34">
        <f>R52</f>
        <v>1250</v>
      </c>
    </row>
    <row r="53" spans="1:19" ht="15.95" customHeight="1">
      <c r="A53" s="36" t="s">
        <v>41</v>
      </c>
      <c r="B53" s="37" t="s">
        <v>7</v>
      </c>
      <c r="C53" s="32">
        <f t="shared" si="7"/>
        <v>50</v>
      </c>
      <c r="D53" s="31"/>
      <c r="E53" s="31"/>
      <c r="F53" s="31"/>
      <c r="G53" s="33">
        <f t="shared" ref="G53:G57" si="8">F53</f>
        <v>0</v>
      </c>
      <c r="H53" s="31"/>
      <c r="I53" s="31"/>
      <c r="J53" s="31"/>
      <c r="K53" s="33">
        <f t="shared" ref="K53:K57" si="9">J53</f>
        <v>0</v>
      </c>
      <c r="L53" s="31"/>
      <c r="M53" s="31">
        <v>50</v>
      </c>
      <c r="N53" s="31">
        <v>50</v>
      </c>
      <c r="O53" s="33">
        <f t="shared" ref="O53:O57" si="10">N53</f>
        <v>50</v>
      </c>
      <c r="P53" s="31">
        <v>50</v>
      </c>
      <c r="Q53" s="31">
        <v>50</v>
      </c>
      <c r="R53" s="31">
        <v>50</v>
      </c>
      <c r="S53" s="34">
        <f t="shared" ref="S53:S57" si="11">R53</f>
        <v>50</v>
      </c>
    </row>
    <row r="54" spans="1:19" ht="15.95" customHeight="1">
      <c r="A54" s="36" t="s">
        <v>42</v>
      </c>
      <c r="B54" s="37" t="s">
        <v>0</v>
      </c>
      <c r="C54" s="32">
        <f t="shared" si="7"/>
        <v>75</v>
      </c>
      <c r="D54" s="31"/>
      <c r="E54" s="31"/>
      <c r="F54" s="31">
        <v>75</v>
      </c>
      <c r="G54" s="33">
        <f t="shared" si="8"/>
        <v>75</v>
      </c>
      <c r="H54" s="31">
        <v>75</v>
      </c>
      <c r="I54" s="31">
        <v>75</v>
      </c>
      <c r="J54" s="31">
        <v>75</v>
      </c>
      <c r="K54" s="33">
        <f t="shared" si="9"/>
        <v>75</v>
      </c>
      <c r="L54" s="31">
        <v>75</v>
      </c>
      <c r="M54" s="31">
        <v>75</v>
      </c>
      <c r="N54" s="31">
        <v>75</v>
      </c>
      <c r="O54" s="33">
        <f t="shared" si="10"/>
        <v>75</v>
      </c>
      <c r="P54" s="31">
        <v>75</v>
      </c>
      <c r="Q54" s="31">
        <v>75</v>
      </c>
      <c r="R54" s="31">
        <v>75</v>
      </c>
      <c r="S54" s="34">
        <f t="shared" si="11"/>
        <v>75</v>
      </c>
    </row>
    <row r="55" spans="1:19" ht="15.95" customHeight="1">
      <c r="A55" s="36" t="s">
        <v>43</v>
      </c>
      <c r="B55" s="37" t="s">
        <v>0</v>
      </c>
      <c r="C55" s="32">
        <f t="shared" si="7"/>
        <v>265</v>
      </c>
      <c r="D55" s="31"/>
      <c r="E55" s="31"/>
      <c r="F55" s="31"/>
      <c r="G55" s="33">
        <v>0</v>
      </c>
      <c r="H55" s="31">
        <v>5</v>
      </c>
      <c r="I55" s="31">
        <v>5</v>
      </c>
      <c r="J55" s="31">
        <v>260</v>
      </c>
      <c r="K55" s="33">
        <f t="shared" si="9"/>
        <v>260</v>
      </c>
      <c r="L55" s="31">
        <v>260</v>
      </c>
      <c r="M55" s="31">
        <v>265</v>
      </c>
      <c r="N55" s="31">
        <v>265</v>
      </c>
      <c r="O55" s="33">
        <f t="shared" si="10"/>
        <v>265</v>
      </c>
      <c r="P55" s="31">
        <v>265</v>
      </c>
      <c r="Q55" s="31">
        <v>265</v>
      </c>
      <c r="R55" s="31">
        <v>265</v>
      </c>
      <c r="S55" s="34">
        <f t="shared" si="11"/>
        <v>265</v>
      </c>
    </row>
    <row r="56" spans="1:19" ht="15.95" customHeight="1">
      <c r="A56" s="96" t="s">
        <v>117</v>
      </c>
      <c r="B56" s="37" t="s">
        <v>0</v>
      </c>
      <c r="C56" s="32">
        <f t="shared" si="7"/>
        <v>0</v>
      </c>
      <c r="D56" s="31"/>
      <c r="E56" s="31"/>
      <c r="F56" s="31"/>
      <c r="G56" s="33"/>
      <c r="H56" s="31"/>
      <c r="I56" s="31"/>
      <c r="J56" s="31"/>
      <c r="K56" s="33"/>
      <c r="L56" s="31"/>
      <c r="M56" s="31"/>
      <c r="N56" s="31"/>
      <c r="O56" s="33"/>
      <c r="P56" s="31"/>
      <c r="Q56" s="31"/>
      <c r="R56" s="31"/>
      <c r="S56" s="34"/>
    </row>
    <row r="57" spans="1:19" ht="15.95" customHeight="1">
      <c r="A57" s="39" t="s">
        <v>44</v>
      </c>
      <c r="B57" s="37" t="s">
        <v>45</v>
      </c>
      <c r="C57" s="32">
        <f t="shared" si="7"/>
        <v>500</v>
      </c>
      <c r="D57" s="31"/>
      <c r="E57" s="31"/>
      <c r="F57" s="31"/>
      <c r="G57" s="33">
        <f t="shared" si="8"/>
        <v>0</v>
      </c>
      <c r="H57" s="31">
        <v>85</v>
      </c>
      <c r="I57" s="31">
        <v>170</v>
      </c>
      <c r="J57" s="31">
        <v>260</v>
      </c>
      <c r="K57" s="33">
        <f t="shared" si="9"/>
        <v>260</v>
      </c>
      <c r="L57" s="31">
        <v>350</v>
      </c>
      <c r="M57" s="31">
        <v>440</v>
      </c>
      <c r="N57" s="31">
        <v>500</v>
      </c>
      <c r="O57" s="33">
        <f t="shared" si="10"/>
        <v>500</v>
      </c>
      <c r="P57" s="31">
        <v>500</v>
      </c>
      <c r="Q57" s="31">
        <v>500</v>
      </c>
      <c r="R57" s="31">
        <v>500</v>
      </c>
      <c r="S57" s="34">
        <f t="shared" si="11"/>
        <v>500</v>
      </c>
    </row>
    <row r="58" spans="1:19" ht="15.95" customHeight="1">
      <c r="A58" s="111" t="s">
        <v>72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3"/>
    </row>
    <row r="59" spans="1:19" ht="15.95" customHeight="1">
      <c r="A59" s="40" t="s">
        <v>46</v>
      </c>
      <c r="B59" s="37" t="s">
        <v>45</v>
      </c>
      <c r="C59" s="32">
        <f>S59</f>
        <v>0</v>
      </c>
      <c r="D59" s="31"/>
      <c r="E59" s="31"/>
      <c r="F59" s="31"/>
      <c r="G59" s="33">
        <v>0</v>
      </c>
      <c r="H59" s="31"/>
      <c r="I59" s="31"/>
      <c r="J59" s="31"/>
      <c r="K59" s="33">
        <v>0</v>
      </c>
      <c r="L59" s="31"/>
      <c r="M59" s="31"/>
      <c r="N59" s="31"/>
      <c r="O59" s="33">
        <v>0</v>
      </c>
      <c r="P59" s="31"/>
      <c r="Q59" s="31"/>
      <c r="R59" s="31"/>
      <c r="S59" s="34">
        <v>0</v>
      </c>
    </row>
    <row r="60" spans="1:19" ht="15.95" customHeight="1">
      <c r="A60" s="36" t="s">
        <v>47</v>
      </c>
      <c r="B60" s="37" t="s">
        <v>6</v>
      </c>
      <c r="C60" s="32">
        <f t="shared" ref="C60:C67" si="12">S60</f>
        <v>6.9</v>
      </c>
      <c r="D60" s="31"/>
      <c r="E60" s="31"/>
      <c r="F60" s="31"/>
      <c r="G60" s="33">
        <v>0</v>
      </c>
      <c r="H60" s="31">
        <v>2</v>
      </c>
      <c r="I60" s="31">
        <v>4</v>
      </c>
      <c r="J60" s="31">
        <v>6.9</v>
      </c>
      <c r="K60" s="33">
        <v>6.9</v>
      </c>
      <c r="L60" s="31">
        <v>6.9</v>
      </c>
      <c r="M60" s="31">
        <v>6.9</v>
      </c>
      <c r="N60" s="31">
        <v>6.9</v>
      </c>
      <c r="O60" s="33">
        <v>6.9</v>
      </c>
      <c r="P60" s="31">
        <v>6.9</v>
      </c>
      <c r="Q60" s="31">
        <v>6.9</v>
      </c>
      <c r="R60" s="31">
        <v>6.9</v>
      </c>
      <c r="S60" s="34">
        <v>6.9</v>
      </c>
    </row>
    <row r="61" spans="1:19" ht="15.95" customHeight="1">
      <c r="A61" s="36" t="s">
        <v>48</v>
      </c>
      <c r="B61" s="37" t="s">
        <v>0</v>
      </c>
      <c r="C61" s="32">
        <f t="shared" si="12"/>
        <v>0</v>
      </c>
      <c r="D61" s="31"/>
      <c r="E61" s="31"/>
      <c r="F61" s="31"/>
      <c r="G61" s="33">
        <v>0</v>
      </c>
      <c r="H61" s="31"/>
      <c r="I61" s="31"/>
      <c r="J61" s="31"/>
      <c r="K61" s="33">
        <v>0</v>
      </c>
      <c r="L61" s="31"/>
      <c r="M61" s="31"/>
      <c r="N61" s="31"/>
      <c r="O61" s="33">
        <v>0</v>
      </c>
      <c r="P61" s="31"/>
      <c r="Q61" s="31"/>
      <c r="R61" s="31"/>
      <c r="S61" s="34">
        <v>0</v>
      </c>
    </row>
    <row r="62" spans="1:19" ht="15.95" customHeight="1">
      <c r="A62" s="36" t="s">
        <v>1</v>
      </c>
      <c r="B62" s="37" t="s">
        <v>7</v>
      </c>
      <c r="C62" s="32">
        <f t="shared" si="12"/>
        <v>0</v>
      </c>
      <c r="D62" s="31"/>
      <c r="E62" s="31"/>
      <c r="F62" s="31"/>
      <c r="G62" s="33">
        <v>0</v>
      </c>
      <c r="H62" s="31"/>
      <c r="I62" s="31"/>
      <c r="J62" s="31"/>
      <c r="K62" s="33">
        <v>0</v>
      </c>
      <c r="L62" s="31"/>
      <c r="M62" s="31"/>
      <c r="N62" s="31"/>
      <c r="O62" s="33">
        <v>0</v>
      </c>
      <c r="P62" s="31"/>
      <c r="Q62" s="31"/>
      <c r="R62" s="31"/>
      <c r="S62" s="34">
        <v>0</v>
      </c>
    </row>
    <row r="63" spans="1:19" ht="15.95" customHeight="1">
      <c r="A63" s="36" t="s">
        <v>2</v>
      </c>
      <c r="B63" s="37" t="s">
        <v>7</v>
      </c>
      <c r="C63" s="32">
        <f t="shared" si="12"/>
        <v>0</v>
      </c>
      <c r="D63" s="31"/>
      <c r="E63" s="31"/>
      <c r="F63" s="31"/>
      <c r="G63" s="33">
        <v>0</v>
      </c>
      <c r="H63" s="31"/>
      <c r="I63" s="31"/>
      <c r="J63" s="31"/>
      <c r="K63" s="33">
        <v>0</v>
      </c>
      <c r="L63" s="31"/>
      <c r="M63" s="31"/>
      <c r="N63" s="31"/>
      <c r="O63" s="33">
        <v>0</v>
      </c>
      <c r="P63" s="31"/>
      <c r="Q63" s="31"/>
      <c r="R63" s="31"/>
      <c r="S63" s="34">
        <v>0</v>
      </c>
    </row>
    <row r="64" spans="1:19" ht="15.95" customHeight="1">
      <c r="A64" s="36" t="s">
        <v>49</v>
      </c>
      <c r="B64" s="37" t="s">
        <v>6</v>
      </c>
      <c r="C64" s="32">
        <f t="shared" si="12"/>
        <v>280</v>
      </c>
      <c r="D64" s="31"/>
      <c r="E64" s="31"/>
      <c r="F64" s="31"/>
      <c r="G64" s="33">
        <v>0</v>
      </c>
      <c r="H64" s="31">
        <v>220</v>
      </c>
      <c r="I64" s="31">
        <v>220</v>
      </c>
      <c r="J64" s="31">
        <v>220</v>
      </c>
      <c r="K64" s="33">
        <v>220</v>
      </c>
      <c r="L64" s="31">
        <v>220</v>
      </c>
      <c r="M64" s="31">
        <v>220</v>
      </c>
      <c r="N64" s="31">
        <v>220</v>
      </c>
      <c r="O64" s="33">
        <v>220</v>
      </c>
      <c r="P64" s="31">
        <v>280</v>
      </c>
      <c r="Q64" s="31">
        <v>280</v>
      </c>
      <c r="R64" s="31">
        <v>280</v>
      </c>
      <c r="S64" s="34">
        <v>280</v>
      </c>
    </row>
    <row r="65" spans="1:19" ht="15.95" customHeight="1">
      <c r="A65" s="36" t="s">
        <v>50</v>
      </c>
      <c r="B65" s="37" t="s">
        <v>6</v>
      </c>
      <c r="C65" s="32">
        <f t="shared" si="12"/>
        <v>725</v>
      </c>
      <c r="D65" s="31"/>
      <c r="E65" s="31"/>
      <c r="F65" s="31"/>
      <c r="G65" s="33">
        <v>0</v>
      </c>
      <c r="H65" s="31"/>
      <c r="I65" s="31">
        <v>220</v>
      </c>
      <c r="J65" s="31">
        <v>440</v>
      </c>
      <c r="K65" s="33">
        <v>440</v>
      </c>
      <c r="L65" s="31">
        <v>625</v>
      </c>
      <c r="M65" s="31">
        <v>725</v>
      </c>
      <c r="N65" s="31">
        <v>725</v>
      </c>
      <c r="O65" s="33">
        <v>725</v>
      </c>
      <c r="P65" s="31">
        <v>725</v>
      </c>
      <c r="Q65" s="31">
        <v>725</v>
      </c>
      <c r="R65" s="31">
        <v>725</v>
      </c>
      <c r="S65" s="34">
        <v>725</v>
      </c>
    </row>
    <row r="66" spans="1:19" ht="15.95" customHeight="1">
      <c r="A66" s="36" t="s">
        <v>51</v>
      </c>
      <c r="B66" s="37" t="s">
        <v>6</v>
      </c>
      <c r="C66" s="32">
        <f t="shared" si="12"/>
        <v>3</v>
      </c>
      <c r="D66" s="31"/>
      <c r="E66" s="31"/>
      <c r="F66" s="31"/>
      <c r="G66" s="33">
        <v>0</v>
      </c>
      <c r="H66" s="31"/>
      <c r="I66" s="31">
        <v>1</v>
      </c>
      <c r="J66" s="31">
        <v>1</v>
      </c>
      <c r="K66" s="33">
        <v>1</v>
      </c>
      <c r="L66" s="31">
        <v>1</v>
      </c>
      <c r="M66" s="31">
        <v>1</v>
      </c>
      <c r="N66" s="31">
        <v>2</v>
      </c>
      <c r="O66" s="33">
        <v>2</v>
      </c>
      <c r="P66" s="31">
        <v>3</v>
      </c>
      <c r="Q66" s="31">
        <v>3</v>
      </c>
      <c r="R66" s="31">
        <v>3</v>
      </c>
      <c r="S66" s="34">
        <v>3</v>
      </c>
    </row>
    <row r="67" spans="1:19" ht="15.95" customHeight="1">
      <c r="A67" s="36" t="s">
        <v>73</v>
      </c>
      <c r="B67" s="37" t="s">
        <v>45</v>
      </c>
      <c r="C67" s="32">
        <f t="shared" si="12"/>
        <v>3</v>
      </c>
      <c r="D67" s="31"/>
      <c r="E67" s="31"/>
      <c r="F67" s="31"/>
      <c r="G67" s="33">
        <v>0</v>
      </c>
      <c r="H67" s="31"/>
      <c r="I67" s="31">
        <v>3</v>
      </c>
      <c r="J67" s="31">
        <v>3</v>
      </c>
      <c r="K67" s="33">
        <v>3</v>
      </c>
      <c r="L67" s="31">
        <v>3</v>
      </c>
      <c r="M67" s="31">
        <v>3</v>
      </c>
      <c r="N67" s="31">
        <v>3</v>
      </c>
      <c r="O67" s="33">
        <v>3</v>
      </c>
      <c r="P67" s="31">
        <v>3</v>
      </c>
      <c r="Q67" s="31">
        <v>3</v>
      </c>
      <c r="R67" s="31">
        <v>3</v>
      </c>
      <c r="S67" s="34">
        <v>3</v>
      </c>
    </row>
    <row r="68" spans="1:19" ht="15.95" customHeight="1">
      <c r="A68" s="111" t="s">
        <v>69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3"/>
    </row>
    <row r="69" spans="1:19" ht="15.95" customHeight="1">
      <c r="A69" s="41" t="s">
        <v>52</v>
      </c>
      <c r="B69" s="37" t="s">
        <v>0</v>
      </c>
      <c r="C69" s="32">
        <f>S69</f>
        <v>30</v>
      </c>
      <c r="D69" s="31"/>
      <c r="E69" s="31"/>
      <c r="F69" s="31"/>
      <c r="G69" s="33">
        <f>F69</f>
        <v>0</v>
      </c>
      <c r="H69" s="47">
        <v>20</v>
      </c>
      <c r="I69" s="47">
        <v>30</v>
      </c>
      <c r="J69" s="47">
        <v>30</v>
      </c>
      <c r="K69" s="33">
        <v>30</v>
      </c>
      <c r="L69" s="47">
        <v>30</v>
      </c>
      <c r="M69" s="47">
        <v>30</v>
      </c>
      <c r="N69" s="47">
        <v>30</v>
      </c>
      <c r="O69" s="33">
        <v>30</v>
      </c>
      <c r="P69" s="47">
        <v>30</v>
      </c>
      <c r="Q69" s="47">
        <v>30</v>
      </c>
      <c r="R69" s="47">
        <v>30</v>
      </c>
      <c r="S69" s="34">
        <v>30</v>
      </c>
    </row>
    <row r="70" spans="1:19" ht="15.95" customHeight="1">
      <c r="A70" s="36" t="s">
        <v>53</v>
      </c>
      <c r="B70" s="37" t="s">
        <v>0</v>
      </c>
      <c r="C70" s="32">
        <f t="shared" ref="C70:C82" si="13">S70</f>
        <v>0</v>
      </c>
      <c r="D70" s="31"/>
      <c r="E70" s="31"/>
      <c r="F70" s="31"/>
      <c r="G70" s="33">
        <f t="shared" ref="G70:G82" si="14">F70</f>
        <v>0</v>
      </c>
      <c r="H70" s="31"/>
      <c r="I70" s="31"/>
      <c r="J70" s="31"/>
      <c r="K70" s="33">
        <f t="shared" ref="K70:K82" si="15">J70</f>
        <v>0</v>
      </c>
      <c r="L70" s="31"/>
      <c r="M70" s="31"/>
      <c r="N70" s="31"/>
      <c r="O70" s="33">
        <f t="shared" ref="O70:O82" si="16">N70</f>
        <v>0</v>
      </c>
      <c r="P70" s="31"/>
      <c r="Q70" s="31"/>
      <c r="R70" s="31"/>
      <c r="S70" s="34">
        <f>R70</f>
        <v>0</v>
      </c>
    </row>
    <row r="71" spans="1:19" ht="15.95" customHeight="1">
      <c r="A71" s="36" t="s">
        <v>54</v>
      </c>
      <c r="B71" s="37" t="s">
        <v>0</v>
      </c>
      <c r="C71" s="32">
        <f t="shared" si="13"/>
        <v>0</v>
      </c>
      <c r="D71" s="31"/>
      <c r="E71" s="31"/>
      <c r="F71" s="31"/>
      <c r="G71" s="33">
        <f t="shared" si="14"/>
        <v>0</v>
      </c>
      <c r="H71" s="31"/>
      <c r="I71" s="31"/>
      <c r="J71" s="31"/>
      <c r="K71" s="33">
        <f t="shared" si="15"/>
        <v>0</v>
      </c>
      <c r="L71" s="31"/>
      <c r="M71" s="31"/>
      <c r="N71" s="31"/>
      <c r="O71" s="33">
        <f t="shared" si="16"/>
        <v>0</v>
      </c>
      <c r="P71" s="31"/>
      <c r="Q71" s="31"/>
      <c r="R71" s="31"/>
      <c r="S71" s="34">
        <f>R71</f>
        <v>0</v>
      </c>
    </row>
    <row r="72" spans="1:19" ht="15.95" customHeight="1">
      <c r="A72" s="36" t="s">
        <v>55</v>
      </c>
      <c r="B72" s="37" t="s">
        <v>0</v>
      </c>
      <c r="C72" s="32">
        <f t="shared" si="13"/>
        <v>0</v>
      </c>
      <c r="D72" s="31"/>
      <c r="E72" s="31"/>
      <c r="F72" s="31"/>
      <c r="G72" s="33">
        <f t="shared" si="14"/>
        <v>0</v>
      </c>
      <c r="H72" s="31"/>
      <c r="I72" s="31"/>
      <c r="J72" s="31"/>
      <c r="K72" s="33">
        <f t="shared" si="15"/>
        <v>0</v>
      </c>
      <c r="L72" s="31"/>
      <c r="M72" s="31"/>
      <c r="N72" s="31"/>
      <c r="O72" s="33">
        <f t="shared" si="16"/>
        <v>0</v>
      </c>
      <c r="P72" s="31"/>
      <c r="Q72" s="31"/>
      <c r="R72" s="31"/>
      <c r="S72" s="34">
        <f>R72</f>
        <v>0</v>
      </c>
    </row>
    <row r="73" spans="1:19" ht="15.95" customHeight="1">
      <c r="A73" s="36" t="s">
        <v>56</v>
      </c>
      <c r="B73" s="37" t="s">
        <v>0</v>
      </c>
      <c r="C73" s="32">
        <f t="shared" si="13"/>
        <v>10</v>
      </c>
      <c r="D73" s="31"/>
      <c r="E73" s="31"/>
      <c r="F73" s="31"/>
      <c r="G73" s="33">
        <f t="shared" si="14"/>
        <v>0</v>
      </c>
      <c r="H73" s="31"/>
      <c r="I73" s="31"/>
      <c r="J73" s="31"/>
      <c r="K73" s="33">
        <f t="shared" si="15"/>
        <v>0</v>
      </c>
      <c r="L73" s="31"/>
      <c r="M73" s="31"/>
      <c r="N73" s="31"/>
      <c r="O73" s="33">
        <f t="shared" si="16"/>
        <v>0</v>
      </c>
      <c r="P73" s="31">
        <v>10</v>
      </c>
      <c r="Q73" s="31">
        <v>10</v>
      </c>
      <c r="R73" s="31">
        <v>10</v>
      </c>
      <c r="S73" s="34">
        <v>10</v>
      </c>
    </row>
    <row r="74" spans="1:19" ht="15.95" customHeight="1">
      <c r="A74" s="36" t="s">
        <v>57</v>
      </c>
      <c r="B74" s="37" t="s">
        <v>0</v>
      </c>
      <c r="C74" s="32">
        <f t="shared" si="13"/>
        <v>70</v>
      </c>
      <c r="D74" s="31"/>
      <c r="E74" s="31"/>
      <c r="F74" s="31"/>
      <c r="G74" s="33">
        <f t="shared" si="14"/>
        <v>0</v>
      </c>
      <c r="H74" s="31"/>
      <c r="I74" s="31">
        <v>25</v>
      </c>
      <c r="J74" s="31">
        <v>25</v>
      </c>
      <c r="K74" s="33">
        <v>25</v>
      </c>
      <c r="L74" s="31">
        <v>25</v>
      </c>
      <c r="M74" s="31">
        <v>25</v>
      </c>
      <c r="N74" s="31">
        <v>25</v>
      </c>
      <c r="O74" s="33">
        <v>25</v>
      </c>
      <c r="P74" s="31">
        <v>60</v>
      </c>
      <c r="Q74" s="31">
        <v>70</v>
      </c>
      <c r="R74" s="31">
        <v>70</v>
      </c>
      <c r="S74" s="34">
        <v>70</v>
      </c>
    </row>
    <row r="75" spans="1:19" ht="15.95" customHeight="1">
      <c r="A75" s="36" t="s">
        <v>58</v>
      </c>
      <c r="B75" s="37" t="s">
        <v>0</v>
      </c>
      <c r="C75" s="32">
        <f t="shared" si="13"/>
        <v>0</v>
      </c>
      <c r="D75" s="31"/>
      <c r="E75" s="31"/>
      <c r="F75" s="31"/>
      <c r="G75" s="33">
        <f t="shared" si="14"/>
        <v>0</v>
      </c>
      <c r="H75" s="31"/>
      <c r="I75" s="31"/>
      <c r="J75" s="31"/>
      <c r="K75" s="33">
        <f t="shared" si="15"/>
        <v>0</v>
      </c>
      <c r="L75" s="31"/>
      <c r="M75" s="31"/>
      <c r="N75" s="31"/>
      <c r="O75" s="33">
        <f t="shared" si="16"/>
        <v>0</v>
      </c>
      <c r="P75" s="31"/>
      <c r="Q75" s="31"/>
      <c r="R75" s="31"/>
      <c r="S75" s="34">
        <f>R75</f>
        <v>0</v>
      </c>
    </row>
    <row r="76" spans="1:19" ht="15.95" customHeight="1">
      <c r="A76" s="36" t="s">
        <v>59</v>
      </c>
      <c r="B76" s="37" t="s">
        <v>0</v>
      </c>
      <c r="C76" s="32">
        <f t="shared" si="13"/>
        <v>80</v>
      </c>
      <c r="D76" s="31"/>
      <c r="E76" s="31"/>
      <c r="F76" s="31"/>
      <c r="G76" s="33">
        <f t="shared" si="14"/>
        <v>0</v>
      </c>
      <c r="H76" s="31"/>
      <c r="I76" s="31"/>
      <c r="J76" s="31">
        <v>30</v>
      </c>
      <c r="K76" s="33">
        <v>30</v>
      </c>
      <c r="L76" s="31">
        <v>40</v>
      </c>
      <c r="M76" s="31">
        <v>50</v>
      </c>
      <c r="N76" s="31">
        <v>70</v>
      </c>
      <c r="O76" s="33">
        <v>70</v>
      </c>
      <c r="P76" s="31">
        <v>80</v>
      </c>
      <c r="Q76" s="31">
        <v>80</v>
      </c>
      <c r="R76" s="31">
        <v>80</v>
      </c>
      <c r="S76" s="34">
        <v>80</v>
      </c>
    </row>
    <row r="77" spans="1:19" ht="15.95" customHeight="1">
      <c r="A77" s="36" t="s">
        <v>60</v>
      </c>
      <c r="B77" s="37" t="s">
        <v>0</v>
      </c>
      <c r="C77" s="32">
        <f t="shared" si="13"/>
        <v>30</v>
      </c>
      <c r="D77" s="31"/>
      <c r="E77" s="31"/>
      <c r="F77" s="31"/>
      <c r="G77" s="33">
        <f t="shared" si="14"/>
        <v>0</v>
      </c>
      <c r="H77" s="31"/>
      <c r="I77" s="31"/>
      <c r="J77" s="31"/>
      <c r="K77" s="33">
        <f t="shared" si="15"/>
        <v>0</v>
      </c>
      <c r="L77" s="31"/>
      <c r="M77" s="31"/>
      <c r="N77" s="31">
        <v>20</v>
      </c>
      <c r="O77" s="33">
        <v>20</v>
      </c>
      <c r="P77" s="31">
        <v>30</v>
      </c>
      <c r="Q77" s="31">
        <v>30</v>
      </c>
      <c r="R77" s="31">
        <v>30</v>
      </c>
      <c r="S77" s="34">
        <v>30</v>
      </c>
    </row>
    <row r="78" spans="1:19" ht="15.95" customHeight="1">
      <c r="A78" s="36" t="s">
        <v>61</v>
      </c>
      <c r="B78" s="37" t="s">
        <v>62</v>
      </c>
      <c r="C78" s="32">
        <f t="shared" si="13"/>
        <v>100</v>
      </c>
      <c r="D78" s="31"/>
      <c r="E78" s="31"/>
      <c r="F78" s="31"/>
      <c r="G78" s="33">
        <f t="shared" si="14"/>
        <v>0</v>
      </c>
      <c r="H78" s="31">
        <v>70</v>
      </c>
      <c r="I78" s="31">
        <v>100</v>
      </c>
      <c r="J78" s="31">
        <v>100</v>
      </c>
      <c r="K78" s="33">
        <v>100</v>
      </c>
      <c r="L78" s="31">
        <v>100</v>
      </c>
      <c r="M78" s="31">
        <v>100</v>
      </c>
      <c r="N78" s="31">
        <v>100</v>
      </c>
      <c r="O78" s="33">
        <v>100</v>
      </c>
      <c r="P78" s="31">
        <v>100</v>
      </c>
      <c r="Q78" s="31">
        <v>100</v>
      </c>
      <c r="R78" s="31">
        <v>100</v>
      </c>
      <c r="S78" s="34">
        <v>100</v>
      </c>
    </row>
    <row r="79" spans="1:19" ht="15.95" customHeight="1">
      <c r="A79" s="36" t="s">
        <v>63</v>
      </c>
      <c r="B79" s="37" t="s">
        <v>62</v>
      </c>
      <c r="C79" s="32">
        <f t="shared" si="13"/>
        <v>0</v>
      </c>
      <c r="D79" s="31"/>
      <c r="E79" s="31"/>
      <c r="F79" s="31"/>
      <c r="G79" s="33">
        <f t="shared" si="14"/>
        <v>0</v>
      </c>
      <c r="H79" s="31"/>
      <c r="I79" s="31"/>
      <c r="J79" s="31"/>
      <c r="K79" s="33">
        <f t="shared" si="15"/>
        <v>0</v>
      </c>
      <c r="L79" s="31"/>
      <c r="M79" s="31"/>
      <c r="N79" s="31"/>
      <c r="O79" s="33">
        <f t="shared" si="16"/>
        <v>0</v>
      </c>
      <c r="P79" s="31"/>
      <c r="Q79" s="31"/>
      <c r="R79" s="31"/>
      <c r="S79" s="34">
        <f>R79</f>
        <v>0</v>
      </c>
    </row>
    <row r="80" spans="1:19" ht="15.95" customHeight="1">
      <c r="A80" s="39" t="s">
        <v>64</v>
      </c>
      <c r="B80" s="37" t="s">
        <v>0</v>
      </c>
      <c r="C80" s="32">
        <f t="shared" si="13"/>
        <v>70</v>
      </c>
      <c r="D80" s="31"/>
      <c r="E80" s="31"/>
      <c r="F80" s="31"/>
      <c r="G80" s="33">
        <f t="shared" si="14"/>
        <v>0</v>
      </c>
      <c r="H80" s="31"/>
      <c r="I80" s="31"/>
      <c r="J80" s="31"/>
      <c r="K80" s="33">
        <f t="shared" si="15"/>
        <v>0</v>
      </c>
      <c r="L80" s="31"/>
      <c r="M80" s="31"/>
      <c r="N80" s="31"/>
      <c r="O80" s="33">
        <f t="shared" si="16"/>
        <v>0</v>
      </c>
      <c r="P80" s="31">
        <v>148</v>
      </c>
      <c r="Q80" s="31">
        <v>148</v>
      </c>
      <c r="R80" s="31">
        <v>148</v>
      </c>
      <c r="S80" s="34">
        <v>70</v>
      </c>
    </row>
    <row r="81" spans="1:19" ht="15.95" customHeight="1">
      <c r="A81" s="39" t="s">
        <v>65</v>
      </c>
      <c r="B81" s="37" t="s">
        <v>66</v>
      </c>
      <c r="C81" s="32">
        <f t="shared" si="13"/>
        <v>1</v>
      </c>
      <c r="D81" s="31">
        <v>0.5</v>
      </c>
      <c r="E81" s="31">
        <v>1</v>
      </c>
      <c r="F81" s="31">
        <v>1</v>
      </c>
      <c r="G81" s="33">
        <v>1</v>
      </c>
      <c r="H81" s="31">
        <v>1</v>
      </c>
      <c r="I81" s="31">
        <v>1</v>
      </c>
      <c r="J81" s="31">
        <v>1</v>
      </c>
      <c r="K81" s="33">
        <v>1</v>
      </c>
      <c r="L81" s="31">
        <v>1</v>
      </c>
      <c r="M81" s="31">
        <v>1</v>
      </c>
      <c r="N81" s="31">
        <v>1</v>
      </c>
      <c r="O81" s="33">
        <v>1</v>
      </c>
      <c r="P81" s="31">
        <v>1</v>
      </c>
      <c r="Q81" s="31">
        <v>1</v>
      </c>
      <c r="R81" s="31">
        <v>1</v>
      </c>
      <c r="S81" s="34">
        <v>1</v>
      </c>
    </row>
    <row r="82" spans="1:19" ht="15.95" customHeight="1" thickBot="1">
      <c r="A82" s="42" t="s">
        <v>67</v>
      </c>
      <c r="B82" s="43" t="s">
        <v>68</v>
      </c>
      <c r="C82" s="48">
        <f t="shared" si="13"/>
        <v>275</v>
      </c>
      <c r="D82" s="49"/>
      <c r="E82" s="49"/>
      <c r="F82" s="49"/>
      <c r="G82" s="45">
        <f t="shared" si="14"/>
        <v>0</v>
      </c>
      <c r="H82" s="49"/>
      <c r="I82" s="49"/>
      <c r="J82" s="49"/>
      <c r="K82" s="45">
        <f t="shared" si="15"/>
        <v>0</v>
      </c>
      <c r="L82" s="49"/>
      <c r="M82" s="49"/>
      <c r="N82" s="49">
        <v>5</v>
      </c>
      <c r="O82" s="45">
        <f t="shared" si="16"/>
        <v>5</v>
      </c>
      <c r="P82" s="49">
        <v>275</v>
      </c>
      <c r="Q82" s="49">
        <v>275</v>
      </c>
      <c r="R82" s="49">
        <v>275</v>
      </c>
      <c r="S82" s="46">
        <v>275</v>
      </c>
    </row>
    <row r="83" spans="1:19">
      <c r="A83" s="15"/>
      <c r="B83" s="16"/>
      <c r="C83" s="18"/>
      <c r="D83" s="16"/>
      <c r="E83" s="16"/>
      <c r="F83" s="16"/>
      <c r="G83" s="17"/>
      <c r="H83" s="16"/>
      <c r="I83" s="16"/>
      <c r="J83" s="16"/>
      <c r="K83" s="17"/>
      <c r="L83" s="16"/>
      <c r="M83" s="16"/>
      <c r="N83" s="16"/>
      <c r="O83" s="17"/>
      <c r="P83" s="16"/>
      <c r="Q83" s="16"/>
      <c r="R83" s="16"/>
      <c r="S83" s="17"/>
    </row>
    <row r="84" spans="1:19">
      <c r="A84" s="15"/>
      <c r="B84" s="16"/>
      <c r="C84" s="18"/>
      <c r="D84" s="16"/>
      <c r="E84" s="16"/>
      <c r="F84" s="16"/>
      <c r="G84" s="17"/>
      <c r="H84" s="16"/>
      <c r="I84" s="16"/>
      <c r="J84" s="16"/>
      <c r="K84" s="17"/>
      <c r="L84" s="16"/>
      <c r="M84" s="16"/>
      <c r="N84" s="16"/>
      <c r="O84" s="17"/>
      <c r="P84" s="16"/>
      <c r="Q84" s="16"/>
      <c r="R84" s="16"/>
      <c r="S84" s="17"/>
    </row>
    <row r="85" spans="1:19" ht="19.5">
      <c r="A85" s="27" t="s">
        <v>70</v>
      </c>
      <c r="B85" s="28"/>
      <c r="C85" s="29"/>
      <c r="D85" s="28"/>
      <c r="E85" s="28"/>
      <c r="F85" s="28"/>
      <c r="G85" s="30"/>
      <c r="H85" s="28"/>
      <c r="I85" s="28"/>
      <c r="J85" s="28"/>
      <c r="K85" s="30"/>
      <c r="L85" s="28"/>
      <c r="M85" s="28"/>
      <c r="N85" s="28"/>
      <c r="O85" s="30"/>
      <c r="P85" s="118" t="s">
        <v>71</v>
      </c>
      <c r="Q85" s="118"/>
      <c r="R85" s="118"/>
      <c r="S85" s="118"/>
    </row>
    <row r="86" spans="1:19" ht="19.5">
      <c r="A86" s="27"/>
      <c r="B86" s="28"/>
      <c r="C86" s="29"/>
      <c r="D86" s="28"/>
      <c r="E86" s="28"/>
      <c r="F86" s="28"/>
      <c r="G86" s="30"/>
      <c r="H86" s="28"/>
      <c r="I86" s="28"/>
      <c r="J86" s="28"/>
      <c r="K86" s="30"/>
      <c r="L86" s="28"/>
      <c r="M86" s="28"/>
      <c r="N86" s="28"/>
      <c r="O86" s="30"/>
      <c r="P86" s="118"/>
      <c r="Q86" s="118"/>
      <c r="R86" s="118"/>
      <c r="S86" s="118"/>
    </row>
    <row r="87" spans="1:19" ht="15" customHeight="1">
      <c r="B87" s="127" t="s">
        <v>16</v>
      </c>
      <c r="C87" s="127"/>
      <c r="D87" s="5">
        <f>D11+D15+D23+D27+D39+D43+D48+D52</f>
        <v>2760</v>
      </c>
      <c r="E87" s="5">
        <f t="shared" ref="E87:S87" si="17">E10+E14+E19+E23+E27+E39+E43+E48+E52</f>
        <v>3100</v>
      </c>
      <c r="F87" s="5">
        <f t="shared" si="17"/>
        <v>7805</v>
      </c>
      <c r="G87" s="5">
        <f t="shared" si="17"/>
        <v>7805</v>
      </c>
      <c r="H87" s="5">
        <f t="shared" si="17"/>
        <v>8660</v>
      </c>
      <c r="I87" s="5">
        <f t="shared" si="17"/>
        <v>9992</v>
      </c>
      <c r="J87" s="5">
        <f t="shared" si="17"/>
        <v>10921</v>
      </c>
      <c r="K87" s="5">
        <f t="shared" si="17"/>
        <v>10921</v>
      </c>
      <c r="L87" s="5">
        <f t="shared" si="17"/>
        <v>12150</v>
      </c>
      <c r="M87" s="5">
        <f t="shared" si="17"/>
        <v>15366</v>
      </c>
      <c r="N87" s="5">
        <f t="shared" si="17"/>
        <v>16687</v>
      </c>
      <c r="O87" s="5">
        <f t="shared" si="17"/>
        <v>16687</v>
      </c>
      <c r="P87" s="5">
        <f t="shared" si="17"/>
        <v>18667</v>
      </c>
      <c r="Q87" s="5">
        <f t="shared" si="17"/>
        <v>20987</v>
      </c>
      <c r="R87" s="5">
        <f t="shared" si="17"/>
        <v>23207</v>
      </c>
      <c r="S87" s="5">
        <f t="shared" si="17"/>
        <v>23207</v>
      </c>
    </row>
    <row r="88" spans="1:19" ht="24" customHeight="1">
      <c r="B88" s="127" t="s">
        <v>17</v>
      </c>
      <c r="C88" s="127"/>
      <c r="D88" s="5">
        <f t="shared" ref="D88:S88" si="18">D12+D16+D20+D24+D28+D40+D44+D49+D53</f>
        <v>2760</v>
      </c>
      <c r="E88" s="5">
        <f t="shared" si="18"/>
        <v>3100</v>
      </c>
      <c r="F88" s="5">
        <f t="shared" si="18"/>
        <v>7780</v>
      </c>
      <c r="G88" s="5">
        <f t="shared" si="18"/>
        <v>7780</v>
      </c>
      <c r="H88" s="5">
        <f t="shared" si="18"/>
        <v>8635</v>
      </c>
      <c r="I88" s="5">
        <f t="shared" si="18"/>
        <v>9715</v>
      </c>
      <c r="J88" s="5">
        <f t="shared" si="18"/>
        <v>10615</v>
      </c>
      <c r="K88" s="5">
        <f t="shared" si="18"/>
        <v>10615</v>
      </c>
      <c r="L88" s="5">
        <f t="shared" si="18"/>
        <v>11590</v>
      </c>
      <c r="M88" s="5">
        <f t="shared" si="18"/>
        <v>14850</v>
      </c>
      <c r="N88" s="5">
        <f t="shared" si="18"/>
        <v>16170</v>
      </c>
      <c r="O88" s="5">
        <f t="shared" si="18"/>
        <v>16170</v>
      </c>
      <c r="P88" s="5">
        <f t="shared" si="18"/>
        <v>17900</v>
      </c>
      <c r="Q88" s="5">
        <f t="shared" si="18"/>
        <v>19720</v>
      </c>
      <c r="R88" s="5">
        <f t="shared" si="18"/>
        <v>21940</v>
      </c>
      <c r="S88" s="5">
        <f t="shared" si="18"/>
        <v>21940</v>
      </c>
    </row>
    <row r="89" spans="1:19" ht="27.75" customHeight="1">
      <c r="B89" s="127" t="s">
        <v>18</v>
      </c>
      <c r="C89" s="127"/>
      <c r="D89" s="5">
        <f>D11+D15+D19+D23+D27</f>
        <v>760</v>
      </c>
      <c r="E89" s="5">
        <f t="shared" ref="E89:S89" si="19">E11+E15+E19+E23+E27</f>
        <v>1100</v>
      </c>
      <c r="F89" s="5">
        <f t="shared" si="19"/>
        <v>1530</v>
      </c>
      <c r="G89" s="5">
        <f t="shared" si="19"/>
        <v>1530</v>
      </c>
      <c r="H89" s="5">
        <f t="shared" si="19"/>
        <v>1685</v>
      </c>
      <c r="I89" s="5">
        <f t="shared" si="19"/>
        <v>1723</v>
      </c>
      <c r="J89" s="5">
        <f t="shared" si="19"/>
        <v>1763</v>
      </c>
      <c r="K89" s="5">
        <f t="shared" si="19"/>
        <v>1763</v>
      </c>
      <c r="L89" s="5">
        <f t="shared" si="19"/>
        <v>1854</v>
      </c>
      <c r="M89" s="5">
        <f t="shared" si="19"/>
        <v>2188</v>
      </c>
      <c r="N89" s="5">
        <f t="shared" si="19"/>
        <v>2468</v>
      </c>
      <c r="O89" s="5">
        <f t="shared" si="19"/>
        <v>2468</v>
      </c>
      <c r="P89" s="5">
        <f t="shared" si="19"/>
        <v>2598</v>
      </c>
      <c r="Q89" s="5">
        <f t="shared" si="19"/>
        <v>2818</v>
      </c>
      <c r="R89" s="5">
        <f t="shared" si="19"/>
        <v>3038</v>
      </c>
      <c r="S89" s="5">
        <f t="shared" si="19"/>
        <v>3038</v>
      </c>
    </row>
    <row r="90" spans="1:19" ht="38.25" customHeight="1">
      <c r="A90" s="8" t="s">
        <v>21</v>
      </c>
      <c r="B90" s="127" t="s">
        <v>19</v>
      </c>
      <c r="C90" s="127"/>
      <c r="D90" s="6">
        <f>D89</f>
        <v>760</v>
      </c>
      <c r="E90" s="6">
        <f>E89+D90</f>
        <v>1860</v>
      </c>
      <c r="F90" s="6">
        <f>F89+E90</f>
        <v>3390</v>
      </c>
      <c r="G90" s="6"/>
      <c r="H90" s="6">
        <f>H89+F90</f>
        <v>5075</v>
      </c>
      <c r="I90" s="6">
        <f>I89+H90</f>
        <v>6798</v>
      </c>
      <c r="J90" s="6">
        <f>J89+I90</f>
        <v>8561</v>
      </c>
      <c r="K90" s="6"/>
      <c r="L90" s="6">
        <f>L89+J90</f>
        <v>10415</v>
      </c>
      <c r="M90" s="6">
        <f>M89+L90</f>
        <v>12603</v>
      </c>
      <c r="N90" s="6">
        <f>N89+M90</f>
        <v>15071</v>
      </c>
      <c r="O90" s="6"/>
      <c r="P90" s="6">
        <f>P89+N90</f>
        <v>17669</v>
      </c>
      <c r="Q90" s="6">
        <f>Q89+P90</f>
        <v>20487</v>
      </c>
      <c r="R90" s="6">
        <f>R89+Q90</f>
        <v>23525</v>
      </c>
      <c r="S90" s="6"/>
    </row>
    <row r="91" spans="1:19" ht="26.25" customHeight="1">
      <c r="B91" s="8"/>
      <c r="C91" s="8"/>
      <c r="D91" s="8"/>
      <c r="E91" s="8"/>
      <c r="F91" s="8"/>
      <c r="G91" s="8"/>
      <c r="H91" s="7"/>
      <c r="I91" s="7"/>
      <c r="J91" s="7"/>
      <c r="K91" s="7"/>
      <c r="L91" s="126" t="s">
        <v>22</v>
      </c>
      <c r="M91" s="126"/>
      <c r="N91" s="126"/>
      <c r="O91" s="126"/>
      <c r="P91" s="126"/>
      <c r="Q91" s="126"/>
      <c r="R91" s="7"/>
      <c r="S91" s="7"/>
    </row>
  </sheetData>
  <mergeCells count="15">
    <mergeCell ref="P86:S86"/>
    <mergeCell ref="A51:S51"/>
    <mergeCell ref="A58:S58"/>
    <mergeCell ref="A68:S68"/>
    <mergeCell ref="P85:S85"/>
    <mergeCell ref="L91:Q91"/>
    <mergeCell ref="B87:C87"/>
    <mergeCell ref="B88:C88"/>
    <mergeCell ref="B89:C89"/>
    <mergeCell ref="B90:C90"/>
    <mergeCell ref="N1:S1"/>
    <mergeCell ref="N2:S2"/>
    <mergeCell ref="N3:S3"/>
    <mergeCell ref="N4:S4"/>
    <mergeCell ref="A5:S5"/>
  </mergeCells>
  <phoneticPr fontId="4" type="noConversion"/>
  <pageMargins left="0.7" right="0.7" top="0.75" bottom="0.75" header="0.3" footer="0.3"/>
  <pageSetup paperSize="9" scale="53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91"/>
  <sheetViews>
    <sheetView view="pageBreakPreview" zoomScale="70" zoomScaleNormal="85" zoomScaleSheetLayoutView="70" workbookViewId="0">
      <selection activeCell="I36" sqref="I36"/>
    </sheetView>
  </sheetViews>
  <sheetFormatPr defaultRowHeight="12.75"/>
  <cols>
    <col min="1" max="1" width="33" customWidth="1"/>
    <col min="2" max="14" width="7.28515625" customWidth="1"/>
    <col min="15" max="15" width="7.7109375" bestFit="1" customWidth="1"/>
    <col min="16" max="19" width="7.28515625" customWidth="1"/>
  </cols>
  <sheetData>
    <row r="1" spans="1:19" ht="19.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15" t="s">
        <v>8</v>
      </c>
      <c r="O1" s="115"/>
      <c r="P1" s="115"/>
      <c r="Q1" s="115"/>
      <c r="R1" s="115"/>
      <c r="S1" s="115"/>
    </row>
    <row r="2" spans="1:19" ht="19.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116" t="s">
        <v>120</v>
      </c>
      <c r="O2" s="116"/>
      <c r="P2" s="116"/>
      <c r="Q2" s="116"/>
      <c r="R2" s="116"/>
      <c r="S2" s="116"/>
    </row>
    <row r="3" spans="1:19" ht="19.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9"/>
      <c r="N3" s="116" t="s">
        <v>118</v>
      </c>
      <c r="O3" s="116"/>
      <c r="P3" s="116"/>
      <c r="Q3" s="116"/>
      <c r="R3" s="116"/>
      <c r="S3" s="116"/>
    </row>
    <row r="4" spans="1:19" ht="19.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99"/>
      <c r="N4" s="117" t="s">
        <v>119</v>
      </c>
      <c r="O4" s="117"/>
      <c r="P4" s="117"/>
      <c r="Q4" s="117"/>
      <c r="R4" s="117"/>
      <c r="S4" s="117"/>
    </row>
    <row r="5" spans="1:19" ht="19.5">
      <c r="A5" s="114" t="s">
        <v>79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ht="20.25" thickBot="1">
      <c r="A6" s="25"/>
      <c r="B6" s="25"/>
      <c r="C6" s="26"/>
      <c r="D6" s="102"/>
      <c r="E6" s="102"/>
      <c r="F6" s="102"/>
      <c r="G6" s="103"/>
      <c r="H6" s="102"/>
      <c r="I6" s="102"/>
      <c r="J6" s="102"/>
      <c r="K6" s="103"/>
      <c r="L6" s="102"/>
      <c r="M6" s="102"/>
      <c r="N6" s="102"/>
      <c r="O6" s="103"/>
      <c r="P6" s="102"/>
      <c r="Q6" s="102"/>
      <c r="R6" s="102"/>
      <c r="S6" s="103"/>
    </row>
    <row r="7" spans="1:19" ht="62.25" customHeight="1">
      <c r="A7" s="19" t="s">
        <v>24</v>
      </c>
      <c r="B7" s="20" t="s">
        <v>25</v>
      </c>
      <c r="C7" s="21" t="s">
        <v>26</v>
      </c>
      <c r="D7" s="20" t="s">
        <v>27</v>
      </c>
      <c r="E7" s="20" t="s">
        <v>28</v>
      </c>
      <c r="F7" s="20" t="s">
        <v>29</v>
      </c>
      <c r="G7" s="22" t="s">
        <v>116</v>
      </c>
      <c r="H7" s="20" t="s">
        <v>30</v>
      </c>
      <c r="I7" s="20" t="s">
        <v>31</v>
      </c>
      <c r="J7" s="20" t="s">
        <v>32</v>
      </c>
      <c r="K7" s="22" t="s">
        <v>115</v>
      </c>
      <c r="L7" s="20" t="s">
        <v>33</v>
      </c>
      <c r="M7" s="20" t="s">
        <v>34</v>
      </c>
      <c r="N7" s="20" t="s">
        <v>35</v>
      </c>
      <c r="O7" s="22" t="s">
        <v>11</v>
      </c>
      <c r="P7" s="20" t="s">
        <v>36</v>
      </c>
      <c r="Q7" s="20" t="s">
        <v>37</v>
      </c>
      <c r="R7" s="20" t="s">
        <v>38</v>
      </c>
      <c r="S7" s="23" t="s">
        <v>12</v>
      </c>
    </row>
    <row r="8" spans="1:19" ht="15.95" customHeight="1">
      <c r="A8" s="52" t="s">
        <v>113</v>
      </c>
      <c r="B8" s="59" t="s">
        <v>0</v>
      </c>
      <c r="C8" s="60">
        <f>S8</f>
        <v>10</v>
      </c>
      <c r="D8" s="58"/>
      <c r="E8" s="58">
        <v>4</v>
      </c>
      <c r="F8" s="58">
        <v>4</v>
      </c>
      <c r="G8" s="57">
        <f>F8</f>
        <v>4</v>
      </c>
      <c r="H8" s="58">
        <v>4</v>
      </c>
      <c r="I8" s="58">
        <v>4</v>
      </c>
      <c r="J8" s="58">
        <v>4</v>
      </c>
      <c r="K8" s="57">
        <f>J8</f>
        <v>4</v>
      </c>
      <c r="L8" s="58">
        <f>J8+'Немки (разд)'!L4</f>
        <v>4</v>
      </c>
      <c r="M8" s="58">
        <f>L8+'Немки (разд)'!M4</f>
        <v>4</v>
      </c>
      <c r="N8" s="58">
        <f>M8+'Немки (разд)'!N4</f>
        <v>4</v>
      </c>
      <c r="O8" s="57">
        <f>N8</f>
        <v>4</v>
      </c>
      <c r="P8" s="58">
        <f>N8+'Немки (разд)'!P4</f>
        <v>4</v>
      </c>
      <c r="Q8" s="110">
        <v>6</v>
      </c>
      <c r="R8" s="110">
        <v>10</v>
      </c>
      <c r="S8" s="64">
        <f>R8</f>
        <v>10</v>
      </c>
    </row>
    <row r="9" spans="1:19" ht="15.95" customHeight="1">
      <c r="A9" s="52" t="s">
        <v>74</v>
      </c>
      <c r="B9" s="59" t="s">
        <v>0</v>
      </c>
      <c r="C9" s="60">
        <f t="shared" ref="C9:C50" si="0">S9</f>
        <v>15</v>
      </c>
      <c r="D9" s="58"/>
      <c r="E9" s="58">
        <v>6</v>
      </c>
      <c r="F9" s="58">
        <v>6</v>
      </c>
      <c r="G9" s="57">
        <f t="shared" ref="G9:G50" si="1">F9</f>
        <v>6</v>
      </c>
      <c r="H9" s="58">
        <v>6</v>
      </c>
      <c r="I9" s="58">
        <v>6</v>
      </c>
      <c r="J9" s="58">
        <v>6</v>
      </c>
      <c r="K9" s="57">
        <f t="shared" ref="K9:K50" si="2">J9</f>
        <v>6</v>
      </c>
      <c r="L9" s="58">
        <v>6</v>
      </c>
      <c r="M9" s="58">
        <v>6</v>
      </c>
      <c r="N9" s="58">
        <v>6</v>
      </c>
      <c r="O9" s="57">
        <f t="shared" ref="O9:O50" si="3">N9</f>
        <v>6</v>
      </c>
      <c r="P9" s="58">
        <f>N9+'Немки (разд)'!P5</f>
        <v>6</v>
      </c>
      <c r="Q9" s="110">
        <f>P9+'Немки (разд)'!Q5</f>
        <v>6</v>
      </c>
      <c r="R9" s="110">
        <v>15</v>
      </c>
      <c r="S9" s="64">
        <f t="shared" ref="S9:S50" si="4">R9</f>
        <v>15</v>
      </c>
    </row>
    <row r="10" spans="1:19" ht="15.95" customHeight="1">
      <c r="A10" s="52" t="s">
        <v>13</v>
      </c>
      <c r="B10" s="59" t="s">
        <v>0</v>
      </c>
      <c r="C10" s="60">
        <f t="shared" si="0"/>
        <v>18</v>
      </c>
      <c r="D10" s="58"/>
      <c r="E10" s="58"/>
      <c r="F10" s="58"/>
      <c r="G10" s="57">
        <f t="shared" si="1"/>
        <v>0</v>
      </c>
      <c r="H10" s="58">
        <f>F10+'Немки (разд)'!H6</f>
        <v>2</v>
      </c>
      <c r="I10" s="58">
        <f>H10+'Немки (разд)'!I6</f>
        <v>3</v>
      </c>
      <c r="J10" s="58">
        <v>3</v>
      </c>
      <c r="K10" s="57">
        <f t="shared" si="2"/>
        <v>3</v>
      </c>
      <c r="L10" s="58">
        <v>5</v>
      </c>
      <c r="M10" s="58">
        <v>14</v>
      </c>
      <c r="N10" s="58">
        <v>14</v>
      </c>
      <c r="O10" s="57">
        <f t="shared" si="3"/>
        <v>14</v>
      </c>
      <c r="P10" s="58">
        <v>18</v>
      </c>
      <c r="Q10" s="58">
        <v>18</v>
      </c>
      <c r="R10" s="58">
        <f>Q10+'Немки (разд)'!R6</f>
        <v>18</v>
      </c>
      <c r="S10" s="64">
        <f t="shared" si="4"/>
        <v>18</v>
      </c>
    </row>
    <row r="11" spans="1:19" ht="15.95" customHeight="1">
      <c r="A11" s="35" t="s">
        <v>1</v>
      </c>
      <c r="B11" s="47" t="s">
        <v>7</v>
      </c>
      <c r="C11" s="50">
        <f t="shared" si="0"/>
        <v>72</v>
      </c>
      <c r="D11" s="47"/>
      <c r="E11" s="47"/>
      <c r="F11" s="47"/>
      <c r="G11" s="33">
        <f t="shared" si="1"/>
        <v>0</v>
      </c>
      <c r="H11" s="47">
        <v>5</v>
      </c>
      <c r="I11" s="47">
        <v>12</v>
      </c>
      <c r="J11" s="47">
        <v>12</v>
      </c>
      <c r="K11" s="33">
        <f t="shared" si="2"/>
        <v>12</v>
      </c>
      <c r="L11" s="47">
        <v>20</v>
      </c>
      <c r="M11" s="47">
        <v>56</v>
      </c>
      <c r="N11" s="47">
        <v>56</v>
      </c>
      <c r="O11" s="33">
        <f t="shared" si="3"/>
        <v>56</v>
      </c>
      <c r="P11" s="47">
        <v>72</v>
      </c>
      <c r="Q11" s="47">
        <v>72</v>
      </c>
      <c r="R11" s="47">
        <f>Q11+'Немки (разд)'!R7</f>
        <v>72</v>
      </c>
      <c r="S11" s="34">
        <f t="shared" si="4"/>
        <v>72</v>
      </c>
    </row>
    <row r="12" spans="1:19" ht="15.95" customHeight="1">
      <c r="A12" s="35" t="s">
        <v>2</v>
      </c>
      <c r="B12" s="47" t="s">
        <v>7</v>
      </c>
      <c r="C12" s="50">
        <f t="shared" si="0"/>
        <v>0</v>
      </c>
      <c r="D12" s="47"/>
      <c r="E12" s="47"/>
      <c r="F12" s="47"/>
      <c r="G12" s="33">
        <f t="shared" si="1"/>
        <v>0</v>
      </c>
      <c r="H12" s="47"/>
      <c r="I12" s="47"/>
      <c r="J12" s="47"/>
      <c r="K12" s="33">
        <f t="shared" si="2"/>
        <v>0</v>
      </c>
      <c r="L12" s="47"/>
      <c r="M12" s="47"/>
      <c r="N12" s="47"/>
      <c r="O12" s="33">
        <f t="shared" si="3"/>
        <v>0</v>
      </c>
      <c r="P12" s="47"/>
      <c r="Q12" s="47"/>
      <c r="R12" s="47"/>
      <c r="S12" s="34">
        <f t="shared" si="4"/>
        <v>0</v>
      </c>
    </row>
    <row r="13" spans="1:19" ht="15.95" customHeight="1">
      <c r="A13" s="35" t="s">
        <v>3</v>
      </c>
      <c r="B13" s="47" t="s">
        <v>7</v>
      </c>
      <c r="C13" s="50">
        <f t="shared" si="0"/>
        <v>0</v>
      </c>
      <c r="D13" s="47"/>
      <c r="E13" s="47"/>
      <c r="F13" s="47"/>
      <c r="G13" s="33">
        <f t="shared" si="1"/>
        <v>0</v>
      </c>
      <c r="H13" s="47"/>
      <c r="I13" s="47"/>
      <c r="J13" s="47"/>
      <c r="K13" s="33">
        <f t="shared" si="2"/>
        <v>0</v>
      </c>
      <c r="L13" s="47"/>
      <c r="M13" s="47"/>
      <c r="N13" s="47"/>
      <c r="O13" s="33">
        <f t="shared" si="3"/>
        <v>0</v>
      </c>
      <c r="P13" s="47"/>
      <c r="Q13" s="47"/>
      <c r="R13" s="47"/>
      <c r="S13" s="34">
        <f t="shared" si="4"/>
        <v>0</v>
      </c>
    </row>
    <row r="14" spans="1:19" ht="15.95" customHeight="1">
      <c r="A14" s="52" t="s">
        <v>14</v>
      </c>
      <c r="B14" s="59" t="s">
        <v>0</v>
      </c>
      <c r="C14" s="60">
        <f t="shared" si="0"/>
        <v>5.2</v>
      </c>
      <c r="D14" s="58"/>
      <c r="E14" s="58"/>
      <c r="F14" s="58"/>
      <c r="G14" s="57">
        <f t="shared" si="1"/>
        <v>0</v>
      </c>
      <c r="H14" s="58"/>
      <c r="I14" s="58"/>
      <c r="J14" s="58"/>
      <c r="K14" s="57">
        <f t="shared" si="2"/>
        <v>0</v>
      </c>
      <c r="L14" s="58"/>
      <c r="M14" s="58"/>
      <c r="N14" s="58"/>
      <c r="O14" s="57">
        <f t="shared" si="3"/>
        <v>0</v>
      </c>
      <c r="P14" s="58"/>
      <c r="Q14" s="58">
        <v>5.2</v>
      </c>
      <c r="R14" s="58">
        <f>Q14+'Немки (разд)'!R10</f>
        <v>5.2</v>
      </c>
      <c r="S14" s="64">
        <f t="shared" si="4"/>
        <v>5.2</v>
      </c>
    </row>
    <row r="15" spans="1:19" ht="15.95" customHeight="1">
      <c r="A15" s="35" t="s">
        <v>1</v>
      </c>
      <c r="B15" s="47" t="s">
        <v>7</v>
      </c>
      <c r="C15" s="50">
        <f t="shared" si="0"/>
        <v>50</v>
      </c>
      <c r="D15" s="47"/>
      <c r="E15" s="47"/>
      <c r="F15" s="47"/>
      <c r="G15" s="33">
        <f t="shared" si="1"/>
        <v>0</v>
      </c>
      <c r="H15" s="47"/>
      <c r="I15" s="47"/>
      <c r="J15" s="47"/>
      <c r="K15" s="33">
        <f t="shared" si="2"/>
        <v>0</v>
      </c>
      <c r="L15" s="47"/>
      <c r="M15" s="47"/>
      <c r="N15" s="47"/>
      <c r="O15" s="33">
        <f t="shared" si="3"/>
        <v>0</v>
      </c>
      <c r="P15" s="47"/>
      <c r="Q15" s="47">
        <v>50</v>
      </c>
      <c r="R15" s="47">
        <f>Q15+'Немки (разд)'!R11</f>
        <v>50</v>
      </c>
      <c r="S15" s="34">
        <f t="shared" si="4"/>
        <v>50</v>
      </c>
    </row>
    <row r="16" spans="1:19" ht="15.95" customHeight="1">
      <c r="A16" s="35" t="s">
        <v>2</v>
      </c>
      <c r="B16" s="47" t="s">
        <v>7</v>
      </c>
      <c r="C16" s="50">
        <f t="shared" si="0"/>
        <v>0</v>
      </c>
      <c r="D16" s="47"/>
      <c r="E16" s="47"/>
      <c r="F16" s="47"/>
      <c r="G16" s="33">
        <f t="shared" si="1"/>
        <v>0</v>
      </c>
      <c r="H16" s="47"/>
      <c r="I16" s="47"/>
      <c r="J16" s="47"/>
      <c r="K16" s="33">
        <f t="shared" si="2"/>
        <v>0</v>
      </c>
      <c r="L16" s="47"/>
      <c r="M16" s="47"/>
      <c r="N16" s="47"/>
      <c r="O16" s="33">
        <f t="shared" si="3"/>
        <v>0</v>
      </c>
      <c r="P16" s="47"/>
      <c r="Q16" s="47"/>
      <c r="R16" s="47"/>
      <c r="S16" s="34">
        <f t="shared" si="4"/>
        <v>0</v>
      </c>
    </row>
    <row r="17" spans="1:19" ht="15.95" customHeight="1">
      <c r="A17" s="35" t="s">
        <v>3</v>
      </c>
      <c r="B17" s="47" t="s">
        <v>7</v>
      </c>
      <c r="C17" s="50">
        <f t="shared" si="0"/>
        <v>0</v>
      </c>
      <c r="D17" s="47"/>
      <c r="E17" s="47"/>
      <c r="F17" s="47"/>
      <c r="G17" s="33">
        <f t="shared" si="1"/>
        <v>0</v>
      </c>
      <c r="H17" s="47"/>
      <c r="I17" s="47"/>
      <c r="J17" s="47"/>
      <c r="K17" s="33">
        <f t="shared" si="2"/>
        <v>0</v>
      </c>
      <c r="L17" s="47"/>
      <c r="M17" s="47"/>
      <c r="N17" s="47"/>
      <c r="O17" s="33">
        <f t="shared" si="3"/>
        <v>0</v>
      </c>
      <c r="P17" s="47"/>
      <c r="Q17" s="47"/>
      <c r="R17" s="47"/>
      <c r="S17" s="34">
        <f t="shared" si="4"/>
        <v>0</v>
      </c>
    </row>
    <row r="18" spans="1:19" ht="15.95" customHeight="1">
      <c r="A18" s="52" t="s">
        <v>4</v>
      </c>
      <c r="B18" s="59" t="s">
        <v>0</v>
      </c>
      <c r="C18" s="60">
        <f t="shared" si="0"/>
        <v>0</v>
      </c>
      <c r="D18" s="58"/>
      <c r="E18" s="58"/>
      <c r="F18" s="58"/>
      <c r="G18" s="57">
        <f t="shared" si="1"/>
        <v>0</v>
      </c>
      <c r="H18" s="58"/>
      <c r="I18" s="58"/>
      <c r="J18" s="58"/>
      <c r="K18" s="57">
        <f t="shared" si="2"/>
        <v>0</v>
      </c>
      <c r="L18" s="58"/>
      <c r="M18" s="58"/>
      <c r="N18" s="58"/>
      <c r="O18" s="57">
        <f t="shared" si="3"/>
        <v>0</v>
      </c>
      <c r="P18" s="58"/>
      <c r="Q18" s="58"/>
      <c r="R18" s="58"/>
      <c r="S18" s="64">
        <f t="shared" si="4"/>
        <v>0</v>
      </c>
    </row>
    <row r="19" spans="1:19" ht="15.95" customHeight="1">
      <c r="A19" s="35" t="s">
        <v>1</v>
      </c>
      <c r="B19" s="47" t="s">
        <v>7</v>
      </c>
      <c r="C19" s="50">
        <f t="shared" si="0"/>
        <v>0</v>
      </c>
      <c r="D19" s="47"/>
      <c r="E19" s="47"/>
      <c r="F19" s="47"/>
      <c r="G19" s="33">
        <f t="shared" si="1"/>
        <v>0</v>
      </c>
      <c r="H19" s="47"/>
      <c r="I19" s="47"/>
      <c r="J19" s="47"/>
      <c r="K19" s="33">
        <f t="shared" si="2"/>
        <v>0</v>
      </c>
      <c r="L19" s="47"/>
      <c r="M19" s="47"/>
      <c r="N19" s="47"/>
      <c r="O19" s="33">
        <f t="shared" si="3"/>
        <v>0</v>
      </c>
      <c r="P19" s="47"/>
      <c r="Q19" s="47"/>
      <c r="R19" s="47"/>
      <c r="S19" s="34">
        <f t="shared" si="4"/>
        <v>0</v>
      </c>
    </row>
    <row r="20" spans="1:19" ht="15.95" customHeight="1">
      <c r="A20" s="35" t="s">
        <v>2</v>
      </c>
      <c r="B20" s="47" t="s">
        <v>7</v>
      </c>
      <c r="C20" s="50">
        <f t="shared" si="0"/>
        <v>0</v>
      </c>
      <c r="D20" s="47"/>
      <c r="E20" s="47"/>
      <c r="F20" s="47"/>
      <c r="G20" s="33">
        <f t="shared" si="1"/>
        <v>0</v>
      </c>
      <c r="H20" s="47"/>
      <c r="I20" s="47"/>
      <c r="J20" s="47"/>
      <c r="K20" s="33">
        <f t="shared" si="2"/>
        <v>0</v>
      </c>
      <c r="L20" s="47"/>
      <c r="M20" s="47"/>
      <c r="N20" s="47"/>
      <c r="O20" s="33">
        <f t="shared" si="3"/>
        <v>0</v>
      </c>
      <c r="P20" s="47"/>
      <c r="Q20" s="47"/>
      <c r="R20" s="47"/>
      <c r="S20" s="34">
        <f t="shared" si="4"/>
        <v>0</v>
      </c>
    </row>
    <row r="21" spans="1:19" ht="15.95" customHeight="1">
      <c r="A21" s="35" t="s">
        <v>3</v>
      </c>
      <c r="B21" s="47" t="s">
        <v>7</v>
      </c>
      <c r="C21" s="50">
        <f t="shared" si="0"/>
        <v>0</v>
      </c>
      <c r="D21" s="47"/>
      <c r="E21" s="47"/>
      <c r="F21" s="47"/>
      <c r="G21" s="33">
        <f t="shared" si="1"/>
        <v>0</v>
      </c>
      <c r="H21" s="47"/>
      <c r="I21" s="47"/>
      <c r="J21" s="47"/>
      <c r="K21" s="33">
        <f t="shared" si="2"/>
        <v>0</v>
      </c>
      <c r="L21" s="47"/>
      <c r="M21" s="47"/>
      <c r="N21" s="47"/>
      <c r="O21" s="33">
        <f t="shared" si="3"/>
        <v>0</v>
      </c>
      <c r="P21" s="47"/>
      <c r="Q21" s="47"/>
      <c r="R21" s="47"/>
      <c r="S21" s="34">
        <f t="shared" si="4"/>
        <v>0</v>
      </c>
    </row>
    <row r="22" spans="1:19" ht="15.95" customHeight="1">
      <c r="A22" s="52" t="s">
        <v>15</v>
      </c>
      <c r="B22" s="59" t="s">
        <v>0</v>
      </c>
      <c r="C22" s="60">
        <f t="shared" si="0"/>
        <v>12</v>
      </c>
      <c r="D22" s="58"/>
      <c r="E22" s="58">
        <v>3.5</v>
      </c>
      <c r="F22" s="58">
        <v>6</v>
      </c>
      <c r="G22" s="57">
        <f t="shared" si="1"/>
        <v>6</v>
      </c>
      <c r="H22" s="58">
        <v>6.5</v>
      </c>
      <c r="I22" s="58">
        <v>6.5</v>
      </c>
      <c r="J22" s="58">
        <v>6.5</v>
      </c>
      <c r="K22" s="57">
        <f t="shared" si="2"/>
        <v>6.5</v>
      </c>
      <c r="L22" s="58">
        <v>7</v>
      </c>
      <c r="M22" s="58">
        <v>9</v>
      </c>
      <c r="N22" s="58">
        <v>9.5</v>
      </c>
      <c r="O22" s="57">
        <f t="shared" si="3"/>
        <v>9.5</v>
      </c>
      <c r="P22" s="58">
        <v>10</v>
      </c>
      <c r="Q22" s="110">
        <v>11</v>
      </c>
      <c r="R22" s="110">
        <v>12</v>
      </c>
      <c r="S22" s="108">
        <f t="shared" si="4"/>
        <v>12</v>
      </c>
    </row>
    <row r="23" spans="1:19" ht="15.95" customHeight="1">
      <c r="A23" s="35" t="s">
        <v>1</v>
      </c>
      <c r="B23" s="47" t="s">
        <v>7</v>
      </c>
      <c r="C23" s="50">
        <f t="shared" si="0"/>
        <v>1080</v>
      </c>
      <c r="D23" s="47"/>
      <c r="E23" s="47">
        <v>200</v>
      </c>
      <c r="F23" s="47">
        <v>400</v>
      </c>
      <c r="G23" s="33">
        <f t="shared" si="1"/>
        <v>400</v>
      </c>
      <c r="H23" s="47">
        <v>400</v>
      </c>
      <c r="I23" s="47">
        <f>H23+'Немки (разд)'!I19</f>
        <v>400</v>
      </c>
      <c r="J23" s="47">
        <v>400</v>
      </c>
      <c r="K23" s="33">
        <f t="shared" si="2"/>
        <v>400</v>
      </c>
      <c r="L23" s="47">
        <v>470</v>
      </c>
      <c r="M23" s="47">
        <v>610</v>
      </c>
      <c r="N23" s="47">
        <v>680</v>
      </c>
      <c r="O23" s="33">
        <f t="shared" si="3"/>
        <v>680</v>
      </c>
      <c r="P23" s="47">
        <v>800</v>
      </c>
      <c r="Q23" s="110">
        <v>940</v>
      </c>
      <c r="R23" s="110">
        <v>1080</v>
      </c>
      <c r="S23" s="109">
        <f t="shared" si="4"/>
        <v>1080</v>
      </c>
    </row>
    <row r="24" spans="1:19" ht="15.95" customHeight="1">
      <c r="A24" s="35" t="s">
        <v>2</v>
      </c>
      <c r="B24" s="47" t="s">
        <v>7</v>
      </c>
      <c r="C24" s="50">
        <f t="shared" si="0"/>
        <v>1080</v>
      </c>
      <c r="D24" s="47"/>
      <c r="E24" s="47">
        <v>200</v>
      </c>
      <c r="F24" s="47">
        <v>400</v>
      </c>
      <c r="G24" s="33">
        <f t="shared" si="1"/>
        <v>400</v>
      </c>
      <c r="H24" s="47">
        <v>400</v>
      </c>
      <c r="I24" s="47">
        <f>H24+'Немки (разд)'!I20</f>
        <v>400</v>
      </c>
      <c r="J24" s="47">
        <v>400</v>
      </c>
      <c r="K24" s="33">
        <f t="shared" si="2"/>
        <v>400</v>
      </c>
      <c r="L24" s="47">
        <v>470</v>
      </c>
      <c r="M24" s="47">
        <v>610</v>
      </c>
      <c r="N24" s="47">
        <v>680</v>
      </c>
      <c r="O24" s="33">
        <f t="shared" si="3"/>
        <v>680</v>
      </c>
      <c r="P24" s="47">
        <v>800</v>
      </c>
      <c r="Q24" s="110">
        <v>940</v>
      </c>
      <c r="R24" s="110">
        <v>1080</v>
      </c>
      <c r="S24" s="109">
        <f t="shared" si="4"/>
        <v>1080</v>
      </c>
    </row>
    <row r="25" spans="1:19" ht="15.95" customHeight="1">
      <c r="A25" s="35" t="s">
        <v>3</v>
      </c>
      <c r="B25" s="47" t="s">
        <v>7</v>
      </c>
      <c r="C25" s="50">
        <f t="shared" si="0"/>
        <v>500</v>
      </c>
      <c r="D25" s="47"/>
      <c r="E25" s="47">
        <v>175</v>
      </c>
      <c r="F25" s="47">
        <v>200</v>
      </c>
      <c r="G25" s="33">
        <f t="shared" si="1"/>
        <v>200</v>
      </c>
      <c r="H25" s="47">
        <v>200</v>
      </c>
      <c r="I25" s="47">
        <f>H25+'Немки (разд)'!I21</f>
        <v>200</v>
      </c>
      <c r="J25" s="47">
        <v>200</v>
      </c>
      <c r="K25" s="33">
        <f t="shared" si="2"/>
        <v>200</v>
      </c>
      <c r="L25" s="47">
        <v>250</v>
      </c>
      <c r="M25" s="47">
        <v>315</v>
      </c>
      <c r="N25" s="47">
        <v>400</v>
      </c>
      <c r="O25" s="33">
        <f t="shared" si="3"/>
        <v>400</v>
      </c>
      <c r="P25" s="47">
        <v>425</v>
      </c>
      <c r="Q25" s="110">
        <v>475</v>
      </c>
      <c r="R25" s="110">
        <v>500</v>
      </c>
      <c r="S25" s="109">
        <f t="shared" si="4"/>
        <v>500</v>
      </c>
    </row>
    <row r="26" spans="1:19" ht="15.95" customHeight="1">
      <c r="A26" s="52" t="s">
        <v>5</v>
      </c>
      <c r="B26" s="59" t="s">
        <v>0</v>
      </c>
      <c r="C26" s="60">
        <f t="shared" si="0"/>
        <v>10</v>
      </c>
      <c r="D26" s="58"/>
      <c r="E26" s="58"/>
      <c r="F26" s="58"/>
      <c r="G26" s="57">
        <f t="shared" si="1"/>
        <v>0</v>
      </c>
      <c r="H26" s="58"/>
      <c r="I26" s="58">
        <f>H26+'Немки (разд)'!I22</f>
        <v>5</v>
      </c>
      <c r="J26" s="58">
        <f>I26+'Немки (разд)'!J22</f>
        <v>5</v>
      </c>
      <c r="K26" s="107">
        <f t="shared" si="2"/>
        <v>5</v>
      </c>
      <c r="L26" s="58">
        <f>J26+'Немки (разд)'!L22</f>
        <v>5</v>
      </c>
      <c r="M26" s="58">
        <v>10</v>
      </c>
      <c r="N26" s="58">
        <f>M26+'Немки (разд)'!N22</f>
        <v>10</v>
      </c>
      <c r="O26" s="107">
        <f t="shared" si="3"/>
        <v>10</v>
      </c>
      <c r="P26" s="58">
        <f>N26+'Немки (разд)'!P22</f>
        <v>10</v>
      </c>
      <c r="Q26" s="58">
        <f>P26+'Немки (разд)'!Q22</f>
        <v>10</v>
      </c>
      <c r="R26" s="58">
        <f>Q26+'Немки (разд)'!R22</f>
        <v>10</v>
      </c>
      <c r="S26" s="108">
        <f t="shared" si="4"/>
        <v>10</v>
      </c>
    </row>
    <row r="27" spans="1:19" ht="15.95" customHeight="1">
      <c r="A27" s="35" t="s">
        <v>1</v>
      </c>
      <c r="B27" s="47" t="s">
        <v>7</v>
      </c>
      <c r="C27" s="50">
        <f t="shared" si="0"/>
        <v>80</v>
      </c>
      <c r="D27" s="47"/>
      <c r="E27" s="47"/>
      <c r="F27" s="47"/>
      <c r="G27" s="33">
        <f t="shared" si="1"/>
        <v>0</v>
      </c>
      <c r="H27" s="47"/>
      <c r="I27" s="47">
        <v>20</v>
      </c>
      <c r="J27" s="47">
        <f>I27+'Немки (разд)'!J23</f>
        <v>20</v>
      </c>
      <c r="K27" s="106">
        <f t="shared" si="2"/>
        <v>20</v>
      </c>
      <c r="L27" s="47">
        <v>75</v>
      </c>
      <c r="M27" s="47">
        <v>80</v>
      </c>
      <c r="N27" s="47">
        <f>M27+'Немки (разд)'!N23</f>
        <v>80</v>
      </c>
      <c r="O27" s="106">
        <f t="shared" si="3"/>
        <v>80</v>
      </c>
      <c r="P27" s="47">
        <f>N27+'Немки (разд)'!P23</f>
        <v>80</v>
      </c>
      <c r="Q27" s="47">
        <f>P27+'Немки (разд)'!Q23</f>
        <v>80</v>
      </c>
      <c r="R27" s="47">
        <f>Q27+'Немки (разд)'!R23</f>
        <v>80</v>
      </c>
      <c r="S27" s="109">
        <f t="shared" si="4"/>
        <v>80</v>
      </c>
    </row>
    <row r="28" spans="1:19" ht="15.95" customHeight="1">
      <c r="A28" s="35" t="s">
        <v>2</v>
      </c>
      <c r="B28" s="47" t="s">
        <v>7</v>
      </c>
      <c r="C28" s="50">
        <f t="shared" si="0"/>
        <v>80</v>
      </c>
      <c r="D28" s="47"/>
      <c r="E28" s="47"/>
      <c r="F28" s="47"/>
      <c r="G28" s="106">
        <f t="shared" si="1"/>
        <v>0</v>
      </c>
      <c r="H28" s="47"/>
      <c r="I28" s="47">
        <v>20</v>
      </c>
      <c r="J28" s="47">
        <f>I28+'Немки (разд)'!J24</f>
        <v>20</v>
      </c>
      <c r="K28" s="106">
        <f t="shared" si="2"/>
        <v>20</v>
      </c>
      <c r="L28" s="47">
        <v>75</v>
      </c>
      <c r="M28" s="47">
        <v>80</v>
      </c>
      <c r="N28" s="47">
        <f>M28+'Немки (разд)'!N24</f>
        <v>80</v>
      </c>
      <c r="O28" s="106">
        <f t="shared" si="3"/>
        <v>80</v>
      </c>
      <c r="P28" s="47">
        <f>N28+'Немки (разд)'!P24</f>
        <v>80</v>
      </c>
      <c r="Q28" s="47">
        <f>P28+'Немки (разд)'!Q24</f>
        <v>80</v>
      </c>
      <c r="R28" s="47">
        <f>Q28+'Немки (разд)'!R24</f>
        <v>80</v>
      </c>
      <c r="S28" s="109">
        <f t="shared" si="4"/>
        <v>80</v>
      </c>
    </row>
    <row r="29" spans="1:19" ht="15.95" customHeight="1">
      <c r="A29" s="35" t="s">
        <v>3</v>
      </c>
      <c r="B29" s="47" t="s">
        <v>7</v>
      </c>
      <c r="C29" s="50">
        <f t="shared" si="0"/>
        <v>20</v>
      </c>
      <c r="D29" s="47"/>
      <c r="E29" s="47"/>
      <c r="F29" s="47"/>
      <c r="G29" s="106">
        <f t="shared" si="1"/>
        <v>0</v>
      </c>
      <c r="H29" s="47"/>
      <c r="I29" s="47"/>
      <c r="J29" s="47"/>
      <c r="K29" s="106">
        <f t="shared" si="2"/>
        <v>0</v>
      </c>
      <c r="L29" s="47">
        <v>15</v>
      </c>
      <c r="M29" s="47">
        <v>20</v>
      </c>
      <c r="N29" s="47">
        <f>M29+'Немки (разд)'!N25</f>
        <v>20</v>
      </c>
      <c r="O29" s="106">
        <f t="shared" si="3"/>
        <v>20</v>
      </c>
      <c r="P29" s="47">
        <f>N29+'Немки (разд)'!P25</f>
        <v>20</v>
      </c>
      <c r="Q29" s="47">
        <f>P29+'Немки (разд)'!Q25</f>
        <v>20</v>
      </c>
      <c r="R29" s="47">
        <f>Q29+'Немки (разд)'!R25</f>
        <v>20</v>
      </c>
      <c r="S29" s="109">
        <f t="shared" si="4"/>
        <v>20</v>
      </c>
    </row>
    <row r="30" spans="1:19" ht="15.95" customHeight="1">
      <c r="A30" s="52" t="s">
        <v>23</v>
      </c>
      <c r="B30" s="59" t="s">
        <v>0</v>
      </c>
      <c r="C30" s="60">
        <f t="shared" si="0"/>
        <v>45.2</v>
      </c>
      <c r="D30" s="58">
        <f>D10+D14+D18+D22+D26</f>
        <v>0</v>
      </c>
      <c r="E30" s="58">
        <f t="shared" ref="E30:S30" si="5">E10+E14+E18+E22+E26</f>
        <v>3.5</v>
      </c>
      <c r="F30" s="58">
        <f t="shared" si="5"/>
        <v>6</v>
      </c>
      <c r="G30" s="107">
        <f t="shared" si="5"/>
        <v>6</v>
      </c>
      <c r="H30" s="58">
        <f t="shared" si="5"/>
        <v>8.5</v>
      </c>
      <c r="I30" s="58">
        <f t="shared" si="5"/>
        <v>14.5</v>
      </c>
      <c r="J30" s="58">
        <f t="shared" si="5"/>
        <v>14.5</v>
      </c>
      <c r="K30" s="107">
        <f t="shared" si="5"/>
        <v>14.5</v>
      </c>
      <c r="L30" s="58">
        <f t="shared" si="5"/>
        <v>17</v>
      </c>
      <c r="M30" s="58">
        <f t="shared" si="5"/>
        <v>33</v>
      </c>
      <c r="N30" s="58">
        <f t="shared" si="5"/>
        <v>33.5</v>
      </c>
      <c r="O30" s="107">
        <f t="shared" si="5"/>
        <v>33.5</v>
      </c>
      <c r="P30" s="58">
        <f t="shared" si="5"/>
        <v>38</v>
      </c>
      <c r="Q30" s="58">
        <f t="shared" si="5"/>
        <v>44.2</v>
      </c>
      <c r="R30" s="58">
        <f t="shared" si="5"/>
        <v>45.2</v>
      </c>
      <c r="S30" s="107">
        <f t="shared" si="5"/>
        <v>45.2</v>
      </c>
    </row>
    <row r="31" spans="1:19" ht="15.95" customHeight="1">
      <c r="A31" s="63" t="s">
        <v>1</v>
      </c>
      <c r="B31" s="58" t="s">
        <v>7</v>
      </c>
      <c r="C31" s="60">
        <f t="shared" si="0"/>
        <v>1282</v>
      </c>
      <c r="D31" s="58">
        <f t="shared" ref="D31:S33" si="6">D11+D15+D19+D23+D27</f>
        <v>0</v>
      </c>
      <c r="E31" s="58">
        <f t="shared" si="6"/>
        <v>200</v>
      </c>
      <c r="F31" s="58">
        <f t="shared" si="6"/>
        <v>400</v>
      </c>
      <c r="G31" s="107">
        <f t="shared" si="6"/>
        <v>400</v>
      </c>
      <c r="H31" s="58">
        <f t="shared" si="6"/>
        <v>405</v>
      </c>
      <c r="I31" s="58">
        <f t="shared" si="6"/>
        <v>432</v>
      </c>
      <c r="J31" s="58">
        <f t="shared" si="6"/>
        <v>432</v>
      </c>
      <c r="K31" s="107">
        <f t="shared" si="6"/>
        <v>432</v>
      </c>
      <c r="L31" s="58">
        <f t="shared" si="6"/>
        <v>565</v>
      </c>
      <c r="M31" s="58">
        <f t="shared" si="6"/>
        <v>746</v>
      </c>
      <c r="N31" s="58">
        <f t="shared" si="6"/>
        <v>816</v>
      </c>
      <c r="O31" s="107">
        <f t="shared" si="6"/>
        <v>816</v>
      </c>
      <c r="P31" s="58">
        <f t="shared" si="6"/>
        <v>952</v>
      </c>
      <c r="Q31" s="58">
        <f t="shared" si="6"/>
        <v>1142</v>
      </c>
      <c r="R31" s="58">
        <f t="shared" si="6"/>
        <v>1282</v>
      </c>
      <c r="S31" s="107">
        <f t="shared" si="6"/>
        <v>1282</v>
      </c>
    </row>
    <row r="32" spans="1:19" ht="15.95" customHeight="1">
      <c r="A32" s="63" t="s">
        <v>2</v>
      </c>
      <c r="B32" s="58" t="s">
        <v>7</v>
      </c>
      <c r="C32" s="60">
        <f t="shared" si="0"/>
        <v>1160</v>
      </c>
      <c r="D32" s="58">
        <f t="shared" si="6"/>
        <v>0</v>
      </c>
      <c r="E32" s="58">
        <f t="shared" si="6"/>
        <v>200</v>
      </c>
      <c r="F32" s="58">
        <f t="shared" si="6"/>
        <v>400</v>
      </c>
      <c r="G32" s="107">
        <f t="shared" si="6"/>
        <v>400</v>
      </c>
      <c r="H32" s="58">
        <f t="shared" si="6"/>
        <v>400</v>
      </c>
      <c r="I32" s="58">
        <f t="shared" si="6"/>
        <v>420</v>
      </c>
      <c r="J32" s="58">
        <f t="shared" si="6"/>
        <v>420</v>
      </c>
      <c r="K32" s="107">
        <f t="shared" si="6"/>
        <v>420</v>
      </c>
      <c r="L32" s="58">
        <f t="shared" si="6"/>
        <v>545</v>
      </c>
      <c r="M32" s="58">
        <f t="shared" si="6"/>
        <v>690</v>
      </c>
      <c r="N32" s="58">
        <f t="shared" si="6"/>
        <v>760</v>
      </c>
      <c r="O32" s="107">
        <f t="shared" si="6"/>
        <v>760</v>
      </c>
      <c r="P32" s="58">
        <f t="shared" si="6"/>
        <v>880</v>
      </c>
      <c r="Q32" s="58">
        <f t="shared" si="6"/>
        <v>1020</v>
      </c>
      <c r="R32" s="58">
        <f t="shared" si="6"/>
        <v>1160</v>
      </c>
      <c r="S32" s="107">
        <f t="shared" si="6"/>
        <v>1160</v>
      </c>
    </row>
    <row r="33" spans="1:21" ht="15.95" customHeight="1">
      <c r="A33" s="63" t="s">
        <v>3</v>
      </c>
      <c r="B33" s="58" t="s">
        <v>7</v>
      </c>
      <c r="C33" s="60">
        <f t="shared" si="0"/>
        <v>520</v>
      </c>
      <c r="D33" s="58">
        <f t="shared" si="6"/>
        <v>0</v>
      </c>
      <c r="E33" s="58">
        <f t="shared" si="6"/>
        <v>175</v>
      </c>
      <c r="F33" s="58">
        <f t="shared" si="6"/>
        <v>200</v>
      </c>
      <c r="G33" s="107">
        <f t="shared" si="6"/>
        <v>200</v>
      </c>
      <c r="H33" s="58">
        <f t="shared" si="6"/>
        <v>200</v>
      </c>
      <c r="I33" s="58">
        <f t="shared" si="6"/>
        <v>200</v>
      </c>
      <c r="J33" s="58">
        <f t="shared" si="6"/>
        <v>200</v>
      </c>
      <c r="K33" s="107">
        <f t="shared" si="6"/>
        <v>200</v>
      </c>
      <c r="L33" s="58">
        <f t="shared" si="6"/>
        <v>265</v>
      </c>
      <c r="M33" s="58">
        <f t="shared" si="6"/>
        <v>335</v>
      </c>
      <c r="N33" s="58">
        <f t="shared" si="6"/>
        <v>420</v>
      </c>
      <c r="O33" s="107">
        <f t="shared" si="6"/>
        <v>420</v>
      </c>
      <c r="P33" s="58">
        <f t="shared" si="6"/>
        <v>445</v>
      </c>
      <c r="Q33" s="58">
        <f t="shared" si="6"/>
        <v>495</v>
      </c>
      <c r="R33" s="58">
        <f t="shared" si="6"/>
        <v>520</v>
      </c>
      <c r="S33" s="107">
        <f t="shared" si="6"/>
        <v>520</v>
      </c>
    </row>
    <row r="34" spans="1:21" ht="15.95" customHeight="1">
      <c r="A34" s="52" t="s">
        <v>110</v>
      </c>
      <c r="B34" s="59" t="s">
        <v>0</v>
      </c>
      <c r="C34" s="60">
        <f t="shared" si="0"/>
        <v>0</v>
      </c>
      <c r="D34" s="58"/>
      <c r="E34" s="58"/>
      <c r="F34" s="58"/>
      <c r="G34" s="107">
        <f t="shared" si="1"/>
        <v>0</v>
      </c>
      <c r="H34" s="58"/>
      <c r="I34" s="58"/>
      <c r="J34" s="58"/>
      <c r="K34" s="107">
        <f t="shared" si="2"/>
        <v>0</v>
      </c>
      <c r="L34" s="58"/>
      <c r="M34" s="58"/>
      <c r="N34" s="58"/>
      <c r="O34" s="107">
        <f t="shared" si="3"/>
        <v>0</v>
      </c>
      <c r="P34" s="58"/>
      <c r="Q34" s="58"/>
      <c r="R34" s="58"/>
      <c r="S34" s="107">
        <f t="shared" si="4"/>
        <v>0</v>
      </c>
      <c r="T34" s="88"/>
      <c r="U34" s="88"/>
    </row>
    <row r="35" spans="1:21" ht="15.95" customHeight="1">
      <c r="A35" s="35" t="s">
        <v>1</v>
      </c>
      <c r="B35" s="47" t="s">
        <v>7</v>
      </c>
      <c r="C35" s="50">
        <f t="shared" si="0"/>
        <v>0</v>
      </c>
      <c r="D35" s="47"/>
      <c r="E35" s="47"/>
      <c r="F35" s="47"/>
      <c r="G35" s="106">
        <f t="shared" si="1"/>
        <v>0</v>
      </c>
      <c r="H35" s="47"/>
      <c r="I35" s="47"/>
      <c r="J35" s="47"/>
      <c r="K35" s="106">
        <f t="shared" si="2"/>
        <v>0</v>
      </c>
      <c r="L35" s="47"/>
      <c r="M35" s="47"/>
      <c r="N35" s="47"/>
      <c r="O35" s="106">
        <f t="shared" si="3"/>
        <v>0</v>
      </c>
      <c r="P35" s="47"/>
      <c r="Q35" s="47"/>
      <c r="R35" s="47"/>
      <c r="S35" s="106">
        <f t="shared" si="4"/>
        <v>0</v>
      </c>
      <c r="T35" s="88"/>
      <c r="U35" s="88"/>
    </row>
    <row r="36" spans="1:21" ht="15.95" customHeight="1">
      <c r="A36" s="35" t="s">
        <v>2</v>
      </c>
      <c r="B36" s="47" t="s">
        <v>7</v>
      </c>
      <c r="C36" s="50">
        <f t="shared" si="0"/>
        <v>0</v>
      </c>
      <c r="D36" s="47"/>
      <c r="E36" s="47"/>
      <c r="F36" s="47"/>
      <c r="G36" s="33">
        <f t="shared" si="1"/>
        <v>0</v>
      </c>
      <c r="H36" s="47"/>
      <c r="I36" s="47"/>
      <c r="J36" s="47"/>
      <c r="K36" s="106">
        <f t="shared" si="2"/>
        <v>0</v>
      </c>
      <c r="L36" s="47"/>
      <c r="M36" s="47"/>
      <c r="N36" s="47"/>
      <c r="O36" s="106">
        <f t="shared" si="3"/>
        <v>0</v>
      </c>
      <c r="P36" s="47"/>
      <c r="Q36" s="47"/>
      <c r="R36" s="47"/>
      <c r="S36" s="106">
        <f t="shared" si="4"/>
        <v>0</v>
      </c>
      <c r="T36" s="88"/>
      <c r="U36" s="88"/>
    </row>
    <row r="37" spans="1:21" ht="15.95" customHeight="1">
      <c r="A37" s="35" t="s">
        <v>3</v>
      </c>
      <c r="B37" s="47" t="s">
        <v>7</v>
      </c>
      <c r="C37" s="50">
        <f t="shared" si="0"/>
        <v>0</v>
      </c>
      <c r="D37" s="47"/>
      <c r="E37" s="47"/>
      <c r="F37" s="47"/>
      <c r="G37" s="33">
        <f t="shared" si="1"/>
        <v>0</v>
      </c>
      <c r="H37" s="47"/>
      <c r="I37" s="47"/>
      <c r="J37" s="47"/>
      <c r="K37" s="33">
        <f t="shared" si="2"/>
        <v>0</v>
      </c>
      <c r="L37" s="47"/>
      <c r="M37" s="47"/>
      <c r="N37" s="47"/>
      <c r="O37" s="33">
        <f t="shared" si="3"/>
        <v>0</v>
      </c>
      <c r="P37" s="47"/>
      <c r="Q37" s="47"/>
      <c r="R37" s="47"/>
      <c r="S37" s="106">
        <f t="shared" si="4"/>
        <v>0</v>
      </c>
      <c r="T37" s="89"/>
      <c r="U37" s="88"/>
    </row>
    <row r="38" spans="1:21" ht="15.95" customHeight="1">
      <c r="A38" s="52" t="s">
        <v>9</v>
      </c>
      <c r="B38" s="59" t="s">
        <v>0</v>
      </c>
      <c r="C38" s="60">
        <f t="shared" si="0"/>
        <v>69</v>
      </c>
      <c r="D38" s="58">
        <v>1.5</v>
      </c>
      <c r="E38" s="58">
        <v>4</v>
      </c>
      <c r="F38" s="58">
        <f>E38+'Немки (разд)'!F34</f>
        <v>7</v>
      </c>
      <c r="G38" s="57">
        <f t="shared" si="1"/>
        <v>7</v>
      </c>
      <c r="H38" s="58">
        <f>F38+'Немки (разд)'!H34</f>
        <v>18</v>
      </c>
      <c r="I38" s="58">
        <f>H38+'Немки (разд)'!I34</f>
        <v>25</v>
      </c>
      <c r="J38" s="58">
        <f>I38+'Немки (разд)'!J34</f>
        <v>29</v>
      </c>
      <c r="K38" s="57">
        <f t="shared" si="2"/>
        <v>29</v>
      </c>
      <c r="L38" s="58">
        <f>J38+'Немки (разд)'!L34</f>
        <v>33</v>
      </c>
      <c r="M38" s="58">
        <v>40</v>
      </c>
      <c r="N38" s="58">
        <v>51</v>
      </c>
      <c r="O38" s="57">
        <f t="shared" si="3"/>
        <v>51</v>
      </c>
      <c r="P38" s="58">
        <f>N38+'Немки (разд)'!P34</f>
        <v>57</v>
      </c>
      <c r="Q38" s="58">
        <f>P38+'Немки (разд)'!Q34</f>
        <v>63</v>
      </c>
      <c r="R38" s="58">
        <f>Q38+'Немки (разд)'!R34</f>
        <v>69</v>
      </c>
      <c r="S38" s="57">
        <f t="shared" si="4"/>
        <v>69</v>
      </c>
      <c r="T38" s="88"/>
      <c r="U38" s="88"/>
    </row>
    <row r="39" spans="1:21" ht="15.95" customHeight="1">
      <c r="A39" s="35" t="s">
        <v>1</v>
      </c>
      <c r="B39" s="47" t="s">
        <v>7</v>
      </c>
      <c r="C39" s="50">
        <f t="shared" si="0"/>
        <v>15700</v>
      </c>
      <c r="D39" s="47">
        <f>'Немки (разд)'!D35</f>
        <v>450</v>
      </c>
      <c r="E39" s="47">
        <f>D39+'Немки (разд)'!E35</f>
        <v>900</v>
      </c>
      <c r="F39" s="47">
        <f>E39+'Немки (разд)'!F35</f>
        <v>1600</v>
      </c>
      <c r="G39" s="33">
        <f t="shared" si="1"/>
        <v>1600</v>
      </c>
      <c r="H39" s="47">
        <f>F39+'Немки (разд)'!H35</f>
        <v>4100</v>
      </c>
      <c r="I39" s="47">
        <f>H39+'Немки (разд)'!I35</f>
        <v>5800</v>
      </c>
      <c r="J39" s="47">
        <f>I39+'Немки (разд)'!J35</f>
        <v>6700</v>
      </c>
      <c r="K39" s="33">
        <f t="shared" si="2"/>
        <v>6700</v>
      </c>
      <c r="L39" s="47">
        <f>J39+'Немки (разд)'!L35</f>
        <v>7600</v>
      </c>
      <c r="M39" s="47">
        <f>L39+'Немки (разд)'!M35</f>
        <v>8650</v>
      </c>
      <c r="N39" s="47">
        <f>M39+'Немки (разд)'!N35</f>
        <v>11700</v>
      </c>
      <c r="O39" s="33">
        <f t="shared" si="3"/>
        <v>11700</v>
      </c>
      <c r="P39" s="47">
        <f>N39+'Немки (разд)'!P35</f>
        <v>13000</v>
      </c>
      <c r="Q39" s="47">
        <f>P39+'Немки (разд)'!Q35</f>
        <v>14300</v>
      </c>
      <c r="R39" s="47">
        <f>Q39+'Немки (разд)'!R35</f>
        <v>15700</v>
      </c>
      <c r="S39" s="33">
        <f t="shared" si="4"/>
        <v>15700</v>
      </c>
      <c r="T39" s="88"/>
      <c r="U39" s="88"/>
    </row>
    <row r="40" spans="1:21" ht="15.95" customHeight="1">
      <c r="A40" s="35" t="s">
        <v>2</v>
      </c>
      <c r="B40" s="47" t="s">
        <v>7</v>
      </c>
      <c r="C40" s="50">
        <f t="shared" si="0"/>
        <v>15700</v>
      </c>
      <c r="D40" s="47">
        <f>'Немки (разд)'!D36</f>
        <v>450</v>
      </c>
      <c r="E40" s="47">
        <f>D40+'Немки (разд)'!E36</f>
        <v>900</v>
      </c>
      <c r="F40" s="47">
        <f>E40+'Немки (разд)'!F36</f>
        <v>1600</v>
      </c>
      <c r="G40" s="33">
        <f t="shared" si="1"/>
        <v>1600</v>
      </c>
      <c r="H40" s="47">
        <f>F40+'Немки (разд)'!H36</f>
        <v>4100</v>
      </c>
      <c r="I40" s="47">
        <f>H40+'Немки (разд)'!I36</f>
        <v>5800</v>
      </c>
      <c r="J40" s="47">
        <f>I40+'Немки (разд)'!J36</f>
        <v>6700</v>
      </c>
      <c r="K40" s="33">
        <f t="shared" si="2"/>
        <v>6700</v>
      </c>
      <c r="L40" s="47">
        <f>J40+'Немки (разд)'!L36</f>
        <v>7600</v>
      </c>
      <c r="M40" s="47">
        <f>L40+'Немки (разд)'!M36</f>
        <v>8650</v>
      </c>
      <c r="N40" s="47">
        <f>M40+'Немки (разд)'!N36</f>
        <v>11700</v>
      </c>
      <c r="O40" s="33">
        <f t="shared" si="3"/>
        <v>11700</v>
      </c>
      <c r="P40" s="47">
        <f>N40+'Немки (разд)'!P36</f>
        <v>13000</v>
      </c>
      <c r="Q40" s="47">
        <f>P40+'Немки (разд)'!Q36</f>
        <v>14300</v>
      </c>
      <c r="R40" s="47">
        <f>Q40+'Немки (разд)'!R36</f>
        <v>15700</v>
      </c>
      <c r="S40" s="33">
        <f t="shared" si="4"/>
        <v>15700</v>
      </c>
    </row>
    <row r="41" spans="1:21" ht="15.95" customHeight="1">
      <c r="A41" s="35" t="s">
        <v>3</v>
      </c>
      <c r="B41" s="47" t="s">
        <v>7</v>
      </c>
      <c r="C41" s="50">
        <f t="shared" si="0"/>
        <v>8520</v>
      </c>
      <c r="D41" s="47">
        <f>'Немки (разд)'!D37</f>
        <v>230</v>
      </c>
      <c r="E41" s="47">
        <v>470</v>
      </c>
      <c r="F41" s="47">
        <v>810</v>
      </c>
      <c r="G41" s="33">
        <f t="shared" si="1"/>
        <v>810</v>
      </c>
      <c r="H41" s="47">
        <f>F41+'Немки (разд)'!H37</f>
        <v>2110</v>
      </c>
      <c r="I41" s="47">
        <f>H41+'Немки (разд)'!I37</f>
        <v>3060</v>
      </c>
      <c r="J41" s="47">
        <f>I41+'Немки (разд)'!J37</f>
        <v>3530</v>
      </c>
      <c r="K41" s="33">
        <f t="shared" si="2"/>
        <v>3530</v>
      </c>
      <c r="L41" s="47">
        <f>J41+'Немки (разд)'!L37</f>
        <v>4000</v>
      </c>
      <c r="M41" s="47">
        <f>L41+'Немки (разд)'!M37</f>
        <v>4600</v>
      </c>
      <c r="N41" s="47">
        <f>M41+'Немки (разд)'!N37</f>
        <v>6300</v>
      </c>
      <c r="O41" s="33">
        <f t="shared" si="3"/>
        <v>6300</v>
      </c>
      <c r="P41" s="47">
        <f>N41+'Немки (разд)'!P37</f>
        <v>7040</v>
      </c>
      <c r="Q41" s="47">
        <f>P41+'Немки (разд)'!Q37</f>
        <v>7780</v>
      </c>
      <c r="R41" s="47">
        <f>Q41+'Немки (разд)'!R37</f>
        <v>8520</v>
      </c>
      <c r="S41" s="33">
        <f t="shared" si="4"/>
        <v>8520</v>
      </c>
    </row>
    <row r="42" spans="1:21" ht="15.95" customHeight="1">
      <c r="A42" s="52" t="s">
        <v>111</v>
      </c>
      <c r="B42" s="59" t="s">
        <v>0</v>
      </c>
      <c r="C42" s="60">
        <f t="shared" si="0"/>
        <v>33</v>
      </c>
      <c r="D42" s="58"/>
      <c r="E42" s="58"/>
      <c r="F42" s="58"/>
      <c r="G42" s="57">
        <f t="shared" si="1"/>
        <v>0</v>
      </c>
      <c r="H42" s="58"/>
      <c r="I42" s="58"/>
      <c r="J42" s="58"/>
      <c r="K42" s="57">
        <f t="shared" si="2"/>
        <v>0</v>
      </c>
      <c r="L42" s="58"/>
      <c r="M42" s="58">
        <v>30</v>
      </c>
      <c r="N42" s="58">
        <v>33</v>
      </c>
      <c r="O42" s="57">
        <f t="shared" si="3"/>
        <v>33</v>
      </c>
      <c r="P42" s="58">
        <v>33</v>
      </c>
      <c r="Q42" s="58">
        <f>P42+'Немки (разд)'!Q38</f>
        <v>33</v>
      </c>
      <c r="R42" s="58">
        <f>Q42+'Немки (разд)'!R38</f>
        <v>33</v>
      </c>
      <c r="S42" s="57">
        <f t="shared" si="4"/>
        <v>33</v>
      </c>
    </row>
    <row r="43" spans="1:21" ht="15.95" customHeight="1">
      <c r="A43" s="35" t="s">
        <v>1</v>
      </c>
      <c r="B43" s="47" t="s">
        <v>7</v>
      </c>
      <c r="C43" s="50">
        <f t="shared" si="0"/>
        <v>47</v>
      </c>
      <c r="D43" s="47"/>
      <c r="E43" s="47"/>
      <c r="F43" s="47"/>
      <c r="G43" s="33">
        <f t="shared" si="1"/>
        <v>0</v>
      </c>
      <c r="H43" s="47"/>
      <c r="I43" s="47"/>
      <c r="J43" s="47"/>
      <c r="K43" s="33">
        <f t="shared" si="2"/>
        <v>0</v>
      </c>
      <c r="L43" s="47"/>
      <c r="M43" s="47">
        <v>40</v>
      </c>
      <c r="N43" s="47">
        <v>47</v>
      </c>
      <c r="O43" s="33">
        <f t="shared" si="3"/>
        <v>47</v>
      </c>
      <c r="P43" s="47">
        <v>47</v>
      </c>
      <c r="Q43" s="47">
        <f>P43+'Немки (разд)'!Q39</f>
        <v>47</v>
      </c>
      <c r="R43" s="47">
        <f>Q43+'Немки (разд)'!R39</f>
        <v>47</v>
      </c>
      <c r="S43" s="33">
        <f t="shared" si="4"/>
        <v>47</v>
      </c>
    </row>
    <row r="44" spans="1:21" ht="15.95" customHeight="1">
      <c r="A44" s="35" t="s">
        <v>2</v>
      </c>
      <c r="B44" s="47" t="s">
        <v>7</v>
      </c>
      <c r="C44" s="50">
        <f t="shared" si="0"/>
        <v>47</v>
      </c>
      <c r="D44" s="47"/>
      <c r="E44" s="47"/>
      <c r="F44" s="47"/>
      <c r="G44" s="33">
        <f t="shared" si="1"/>
        <v>0</v>
      </c>
      <c r="H44" s="47"/>
      <c r="I44" s="47"/>
      <c r="J44" s="47"/>
      <c r="K44" s="33">
        <f t="shared" si="2"/>
        <v>0</v>
      </c>
      <c r="L44" s="47"/>
      <c r="M44" s="47">
        <v>40</v>
      </c>
      <c r="N44" s="47">
        <v>47</v>
      </c>
      <c r="O44" s="33">
        <f t="shared" si="3"/>
        <v>47</v>
      </c>
      <c r="P44" s="47">
        <v>47</v>
      </c>
      <c r="Q44" s="47">
        <f>P44+'Немки (разд)'!Q40</f>
        <v>47</v>
      </c>
      <c r="R44" s="47">
        <f>Q44+'Немки (разд)'!R40</f>
        <v>47</v>
      </c>
      <c r="S44" s="33">
        <f t="shared" si="4"/>
        <v>47</v>
      </c>
    </row>
    <row r="45" spans="1:21" ht="15.95" customHeight="1">
      <c r="A45" s="35" t="s">
        <v>3</v>
      </c>
      <c r="B45" s="47" t="s">
        <v>7</v>
      </c>
      <c r="C45" s="50">
        <f t="shared" si="0"/>
        <v>5</v>
      </c>
      <c r="D45" s="47"/>
      <c r="E45" s="47"/>
      <c r="F45" s="47"/>
      <c r="G45" s="33">
        <f t="shared" si="1"/>
        <v>0</v>
      </c>
      <c r="H45" s="47"/>
      <c r="I45" s="47"/>
      <c r="J45" s="47"/>
      <c r="K45" s="33">
        <f t="shared" si="2"/>
        <v>0</v>
      </c>
      <c r="L45" s="47"/>
      <c r="M45" s="47">
        <v>5</v>
      </c>
      <c r="N45" s="47">
        <v>5</v>
      </c>
      <c r="O45" s="33">
        <f t="shared" si="3"/>
        <v>5</v>
      </c>
      <c r="P45" s="47">
        <v>5</v>
      </c>
      <c r="Q45" s="47">
        <v>5</v>
      </c>
      <c r="R45" s="47">
        <v>5</v>
      </c>
      <c r="S45" s="33">
        <f t="shared" si="4"/>
        <v>5</v>
      </c>
    </row>
    <row r="46" spans="1:21" ht="15.95" customHeight="1">
      <c r="A46" s="52" t="s">
        <v>102</v>
      </c>
      <c r="B46" s="59" t="s">
        <v>7</v>
      </c>
      <c r="C46" s="60">
        <f t="shared" si="0"/>
        <v>0</v>
      </c>
      <c r="D46" s="58"/>
      <c r="E46" s="58"/>
      <c r="F46" s="58"/>
      <c r="G46" s="57">
        <f t="shared" si="1"/>
        <v>0</v>
      </c>
      <c r="H46" s="58"/>
      <c r="I46" s="58"/>
      <c r="J46" s="58"/>
      <c r="K46" s="57">
        <f t="shared" si="2"/>
        <v>0</v>
      </c>
      <c r="L46" s="58"/>
      <c r="M46" s="58"/>
      <c r="N46" s="58"/>
      <c r="O46" s="57">
        <f t="shared" si="3"/>
        <v>0</v>
      </c>
      <c r="P46" s="58"/>
      <c r="Q46" s="58"/>
      <c r="R46" s="58"/>
      <c r="S46" s="64">
        <f t="shared" si="4"/>
        <v>0</v>
      </c>
    </row>
    <row r="47" spans="1:21" ht="15.95" customHeight="1">
      <c r="A47" s="52" t="s">
        <v>112</v>
      </c>
      <c r="B47" s="59" t="s">
        <v>6</v>
      </c>
      <c r="C47" s="60">
        <f t="shared" si="0"/>
        <v>6</v>
      </c>
      <c r="D47" s="58"/>
      <c r="E47" s="58"/>
      <c r="F47" s="58">
        <f>E47+'Немки (разд)'!F43</f>
        <v>3</v>
      </c>
      <c r="G47" s="57">
        <f t="shared" si="1"/>
        <v>3</v>
      </c>
      <c r="H47" s="58">
        <f>F47+'Немки (разд)'!H43</f>
        <v>3</v>
      </c>
      <c r="I47" s="58">
        <f>H47+'Немки (разд)'!I43</f>
        <v>3</v>
      </c>
      <c r="J47" s="58">
        <f>I47+'Немки (разд)'!J43</f>
        <v>6</v>
      </c>
      <c r="K47" s="57">
        <f t="shared" si="2"/>
        <v>6</v>
      </c>
      <c r="L47" s="58">
        <f>J47+'Немки (разд)'!L43</f>
        <v>6</v>
      </c>
      <c r="M47" s="58">
        <f>L47+'Немки (разд)'!M43</f>
        <v>6</v>
      </c>
      <c r="N47" s="58">
        <f>M47+'Немки (разд)'!N43</f>
        <v>6</v>
      </c>
      <c r="O47" s="57">
        <f t="shared" si="3"/>
        <v>6</v>
      </c>
      <c r="P47" s="58">
        <f>N47+'Немки (разд)'!P43</f>
        <v>6</v>
      </c>
      <c r="Q47" s="58">
        <f>P47+'Немки (разд)'!Q43</f>
        <v>6</v>
      </c>
      <c r="R47" s="58">
        <f>Q47+'Немки (разд)'!R43</f>
        <v>6</v>
      </c>
      <c r="S47" s="64">
        <f t="shared" si="4"/>
        <v>6</v>
      </c>
    </row>
    <row r="48" spans="1:21" ht="15.95" customHeight="1">
      <c r="A48" s="35" t="s">
        <v>1</v>
      </c>
      <c r="B48" s="47" t="s">
        <v>7</v>
      </c>
      <c r="C48" s="50">
        <f t="shared" si="0"/>
        <v>50</v>
      </c>
      <c r="D48" s="47"/>
      <c r="E48" s="47"/>
      <c r="F48" s="47">
        <f>E48+'Немки (разд)'!F44</f>
        <v>25</v>
      </c>
      <c r="G48" s="33">
        <f t="shared" si="1"/>
        <v>25</v>
      </c>
      <c r="H48" s="47">
        <f>F48+'Немки (разд)'!H44</f>
        <v>25</v>
      </c>
      <c r="I48" s="47">
        <f>H48+'Немки (разд)'!I44</f>
        <v>25</v>
      </c>
      <c r="J48" s="47">
        <f>I48+'Немки (разд)'!J44</f>
        <v>50</v>
      </c>
      <c r="K48" s="33">
        <f t="shared" si="2"/>
        <v>50</v>
      </c>
      <c r="L48" s="47">
        <f>J48+'Немки (разд)'!L44</f>
        <v>50</v>
      </c>
      <c r="M48" s="47">
        <f>L48+'Немки (разд)'!M44</f>
        <v>50</v>
      </c>
      <c r="N48" s="47">
        <f>M48+'Немки (разд)'!N44</f>
        <v>50</v>
      </c>
      <c r="O48" s="33">
        <f t="shared" si="3"/>
        <v>50</v>
      </c>
      <c r="P48" s="47">
        <f>N48+'Немки (разд)'!P44</f>
        <v>50</v>
      </c>
      <c r="Q48" s="47">
        <f>P48+'Немки (разд)'!Q44</f>
        <v>50</v>
      </c>
      <c r="R48" s="47">
        <f>Q48+'Немки (разд)'!R44</f>
        <v>50</v>
      </c>
      <c r="S48" s="34">
        <f t="shared" si="4"/>
        <v>50</v>
      </c>
    </row>
    <row r="49" spans="1:19" ht="15.95" customHeight="1">
      <c r="A49" s="35" t="s">
        <v>2</v>
      </c>
      <c r="B49" s="47" t="s">
        <v>7</v>
      </c>
      <c r="C49" s="50">
        <f t="shared" si="0"/>
        <v>0</v>
      </c>
      <c r="D49" s="47"/>
      <c r="E49" s="47"/>
      <c r="F49" s="47"/>
      <c r="G49" s="33">
        <f t="shared" si="1"/>
        <v>0</v>
      </c>
      <c r="H49" s="47"/>
      <c r="I49" s="47"/>
      <c r="J49" s="47"/>
      <c r="K49" s="33">
        <f t="shared" si="2"/>
        <v>0</v>
      </c>
      <c r="L49" s="47"/>
      <c r="M49" s="47"/>
      <c r="N49" s="47"/>
      <c r="O49" s="33">
        <f t="shared" si="3"/>
        <v>0</v>
      </c>
      <c r="P49" s="47"/>
      <c r="Q49" s="47"/>
      <c r="R49" s="47"/>
      <c r="S49" s="34">
        <f t="shared" si="4"/>
        <v>0</v>
      </c>
    </row>
    <row r="50" spans="1:19" ht="15.95" customHeight="1">
      <c r="A50" s="35" t="s">
        <v>3</v>
      </c>
      <c r="B50" s="51" t="s">
        <v>7</v>
      </c>
      <c r="C50" s="50">
        <f t="shared" si="0"/>
        <v>0</v>
      </c>
      <c r="D50" s="47"/>
      <c r="E50" s="47"/>
      <c r="F50" s="47"/>
      <c r="G50" s="33">
        <f t="shared" si="1"/>
        <v>0</v>
      </c>
      <c r="H50" s="47"/>
      <c r="I50" s="47"/>
      <c r="J50" s="47"/>
      <c r="K50" s="33">
        <f t="shared" si="2"/>
        <v>0</v>
      </c>
      <c r="L50" s="47"/>
      <c r="M50" s="47"/>
      <c r="N50" s="47"/>
      <c r="O50" s="33">
        <f t="shared" si="3"/>
        <v>0</v>
      </c>
      <c r="P50" s="47"/>
      <c r="Q50" s="47"/>
      <c r="R50" s="47"/>
      <c r="S50" s="34">
        <f t="shared" si="4"/>
        <v>0</v>
      </c>
    </row>
    <row r="51" spans="1:19" ht="15.95" customHeight="1">
      <c r="A51" s="111" t="s">
        <v>39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3"/>
    </row>
    <row r="52" spans="1:19" ht="15.95" customHeight="1">
      <c r="A52" s="36" t="s">
        <v>40</v>
      </c>
      <c r="B52" s="37" t="s">
        <v>0</v>
      </c>
      <c r="C52" s="32">
        <f t="shared" ref="C52:C57" si="7">S52</f>
        <v>1250</v>
      </c>
      <c r="D52" s="31"/>
      <c r="E52" s="31"/>
      <c r="F52" s="31"/>
      <c r="G52" s="33">
        <f>F52</f>
        <v>0</v>
      </c>
      <c r="H52" s="31"/>
      <c r="I52" s="31">
        <v>250</v>
      </c>
      <c r="J52" s="31">
        <v>250</v>
      </c>
      <c r="K52" s="33">
        <f>J52</f>
        <v>250</v>
      </c>
      <c r="L52" s="31">
        <v>500</v>
      </c>
      <c r="M52" s="31">
        <v>500</v>
      </c>
      <c r="N52" s="31">
        <v>500</v>
      </c>
      <c r="O52" s="33">
        <f>N52</f>
        <v>500</v>
      </c>
      <c r="P52" s="31">
        <v>750</v>
      </c>
      <c r="Q52" s="31">
        <v>1250</v>
      </c>
      <c r="R52" s="31">
        <v>1250</v>
      </c>
      <c r="S52" s="34">
        <f>R52</f>
        <v>1250</v>
      </c>
    </row>
    <row r="53" spans="1:19" ht="15.95" customHeight="1">
      <c r="A53" s="36" t="s">
        <v>41</v>
      </c>
      <c r="B53" s="37" t="s">
        <v>7</v>
      </c>
      <c r="C53" s="32">
        <f t="shared" si="7"/>
        <v>50</v>
      </c>
      <c r="D53" s="31"/>
      <c r="E53" s="31"/>
      <c r="F53" s="31"/>
      <c r="G53" s="33">
        <v>0</v>
      </c>
      <c r="H53" s="31"/>
      <c r="I53" s="31">
        <v>50</v>
      </c>
      <c r="J53" s="31">
        <v>50</v>
      </c>
      <c r="K53" s="33">
        <f t="shared" ref="K53:K57" si="8">J53</f>
        <v>50</v>
      </c>
      <c r="L53" s="31">
        <v>50</v>
      </c>
      <c r="M53" s="31">
        <v>50</v>
      </c>
      <c r="N53" s="31">
        <v>50</v>
      </c>
      <c r="O53" s="33">
        <f t="shared" ref="O53:O57" si="9">N53</f>
        <v>50</v>
      </c>
      <c r="P53" s="31">
        <v>50</v>
      </c>
      <c r="Q53" s="31">
        <v>50</v>
      </c>
      <c r="R53" s="31">
        <v>50</v>
      </c>
      <c r="S53" s="34">
        <f t="shared" ref="S53:S57" si="10">R53</f>
        <v>50</v>
      </c>
    </row>
    <row r="54" spans="1:19" ht="15.95" customHeight="1">
      <c r="A54" s="36" t="s">
        <v>42</v>
      </c>
      <c r="B54" s="37" t="s">
        <v>0</v>
      </c>
      <c r="C54" s="32">
        <f t="shared" si="7"/>
        <v>75</v>
      </c>
      <c r="D54" s="31"/>
      <c r="E54" s="31"/>
      <c r="F54" s="31">
        <v>75</v>
      </c>
      <c r="G54" s="33">
        <f t="shared" ref="G54:G57" si="11">F54</f>
        <v>75</v>
      </c>
      <c r="H54" s="31">
        <v>75</v>
      </c>
      <c r="I54" s="31">
        <v>75</v>
      </c>
      <c r="J54" s="31">
        <v>75</v>
      </c>
      <c r="K54" s="33">
        <f t="shared" si="8"/>
        <v>75</v>
      </c>
      <c r="L54" s="31">
        <v>75</v>
      </c>
      <c r="M54" s="31">
        <v>75</v>
      </c>
      <c r="N54" s="31">
        <v>75</v>
      </c>
      <c r="O54" s="33">
        <f t="shared" si="9"/>
        <v>75</v>
      </c>
      <c r="P54" s="31">
        <v>75</v>
      </c>
      <c r="Q54" s="31">
        <v>75</v>
      </c>
      <c r="R54" s="31">
        <v>75</v>
      </c>
      <c r="S54" s="34">
        <f t="shared" si="10"/>
        <v>75</v>
      </c>
    </row>
    <row r="55" spans="1:19" ht="15.95" customHeight="1">
      <c r="A55" s="36" t="s">
        <v>43</v>
      </c>
      <c r="B55" s="37" t="s">
        <v>0</v>
      </c>
      <c r="C55" s="32">
        <f t="shared" si="7"/>
        <v>65</v>
      </c>
      <c r="D55" s="31"/>
      <c r="E55" s="31"/>
      <c r="F55" s="31"/>
      <c r="G55" s="33">
        <v>0</v>
      </c>
      <c r="H55" s="31">
        <v>55</v>
      </c>
      <c r="I55" s="31">
        <v>55</v>
      </c>
      <c r="J55" s="31">
        <v>60</v>
      </c>
      <c r="K55" s="33">
        <f t="shared" si="8"/>
        <v>60</v>
      </c>
      <c r="L55" s="31">
        <v>60</v>
      </c>
      <c r="M55" s="31">
        <v>65</v>
      </c>
      <c r="N55" s="31">
        <v>65</v>
      </c>
      <c r="O55" s="33">
        <f t="shared" si="9"/>
        <v>65</v>
      </c>
      <c r="P55" s="31">
        <v>65</v>
      </c>
      <c r="Q55" s="31">
        <v>65</v>
      </c>
      <c r="R55" s="31">
        <v>65</v>
      </c>
      <c r="S55" s="34">
        <f t="shared" si="10"/>
        <v>65</v>
      </c>
    </row>
    <row r="56" spans="1:19" ht="15.95" customHeight="1">
      <c r="A56" s="96" t="s">
        <v>117</v>
      </c>
      <c r="B56" s="37" t="s">
        <v>0</v>
      </c>
      <c r="C56" s="32">
        <f t="shared" si="7"/>
        <v>0</v>
      </c>
      <c r="D56" s="31"/>
      <c r="E56" s="31"/>
      <c r="F56" s="31"/>
      <c r="G56" s="33">
        <v>0</v>
      </c>
      <c r="H56" s="31"/>
      <c r="I56" s="31"/>
      <c r="J56" s="31"/>
      <c r="K56" s="33">
        <f t="shared" si="8"/>
        <v>0</v>
      </c>
      <c r="L56" s="31"/>
      <c r="M56" s="31"/>
      <c r="N56" s="31"/>
      <c r="O56" s="33">
        <f t="shared" si="9"/>
        <v>0</v>
      </c>
      <c r="P56" s="31"/>
      <c r="Q56" s="31"/>
      <c r="R56" s="31"/>
      <c r="S56" s="34">
        <f t="shared" si="10"/>
        <v>0</v>
      </c>
    </row>
    <row r="57" spans="1:19" ht="15.95" customHeight="1">
      <c r="A57" s="39" t="s">
        <v>44</v>
      </c>
      <c r="B57" s="37" t="s">
        <v>45</v>
      </c>
      <c r="C57" s="32">
        <f t="shared" si="7"/>
        <v>500</v>
      </c>
      <c r="D57" s="31"/>
      <c r="E57" s="31"/>
      <c r="F57" s="31"/>
      <c r="G57" s="33">
        <f t="shared" si="11"/>
        <v>0</v>
      </c>
      <c r="H57" s="31">
        <v>85</v>
      </c>
      <c r="I57" s="31">
        <v>170</v>
      </c>
      <c r="J57" s="31">
        <v>260</v>
      </c>
      <c r="K57" s="33">
        <f t="shared" si="8"/>
        <v>260</v>
      </c>
      <c r="L57" s="31">
        <v>350</v>
      </c>
      <c r="M57" s="31">
        <v>440</v>
      </c>
      <c r="N57" s="31">
        <v>500</v>
      </c>
      <c r="O57" s="33">
        <f t="shared" si="9"/>
        <v>500</v>
      </c>
      <c r="P57" s="31">
        <v>500</v>
      </c>
      <c r="Q57" s="31">
        <v>500</v>
      </c>
      <c r="R57" s="31">
        <v>500</v>
      </c>
      <c r="S57" s="34">
        <f t="shared" si="10"/>
        <v>500</v>
      </c>
    </row>
    <row r="58" spans="1:19" ht="15.95" customHeight="1">
      <c r="A58" s="111" t="s">
        <v>72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3"/>
    </row>
    <row r="59" spans="1:19" ht="15.95" customHeight="1">
      <c r="A59" s="40" t="s">
        <v>46</v>
      </c>
      <c r="B59" s="37" t="s">
        <v>45</v>
      </c>
      <c r="C59" s="32">
        <f>S59</f>
        <v>0</v>
      </c>
      <c r="D59" s="31"/>
      <c r="E59" s="31"/>
      <c r="F59" s="31"/>
      <c r="G59" s="33">
        <v>0</v>
      </c>
      <c r="H59" s="31"/>
      <c r="I59" s="31"/>
      <c r="J59" s="31"/>
      <c r="K59" s="33">
        <v>0</v>
      </c>
      <c r="L59" s="31"/>
      <c r="M59" s="31"/>
      <c r="N59" s="31"/>
      <c r="O59" s="33">
        <v>0</v>
      </c>
      <c r="P59" s="31"/>
      <c r="Q59" s="31"/>
      <c r="R59" s="31"/>
      <c r="S59" s="34">
        <v>0</v>
      </c>
    </row>
    <row r="60" spans="1:19" ht="15.95" customHeight="1">
      <c r="A60" s="36" t="s">
        <v>47</v>
      </c>
      <c r="B60" s="37" t="s">
        <v>6</v>
      </c>
      <c r="C60" s="32">
        <f t="shared" ref="C60:C67" si="12">S60</f>
        <v>13.8</v>
      </c>
      <c r="D60" s="31"/>
      <c r="E60" s="31"/>
      <c r="F60" s="31"/>
      <c r="G60" s="33">
        <v>0</v>
      </c>
      <c r="H60" s="31">
        <v>4</v>
      </c>
      <c r="I60" s="31">
        <v>9</v>
      </c>
      <c r="J60" s="31">
        <v>13.8</v>
      </c>
      <c r="K60" s="33">
        <v>13.8</v>
      </c>
      <c r="L60" s="31">
        <v>13.8</v>
      </c>
      <c r="M60" s="31">
        <v>13.8</v>
      </c>
      <c r="N60" s="31">
        <v>13.8</v>
      </c>
      <c r="O60" s="33">
        <v>13.8</v>
      </c>
      <c r="P60" s="31">
        <v>13.8</v>
      </c>
      <c r="Q60" s="31">
        <v>13.8</v>
      </c>
      <c r="R60" s="31">
        <v>13.8</v>
      </c>
      <c r="S60" s="34">
        <v>13.8</v>
      </c>
    </row>
    <row r="61" spans="1:19" ht="15.95" customHeight="1">
      <c r="A61" s="36" t="s">
        <v>48</v>
      </c>
      <c r="B61" s="37" t="s">
        <v>0</v>
      </c>
      <c r="C61" s="32">
        <f t="shared" si="12"/>
        <v>0</v>
      </c>
      <c r="D61" s="31"/>
      <c r="E61" s="31"/>
      <c r="F61" s="31"/>
      <c r="G61" s="33">
        <v>0</v>
      </c>
      <c r="H61" s="31"/>
      <c r="I61" s="31"/>
      <c r="J61" s="31"/>
      <c r="K61" s="33">
        <v>0</v>
      </c>
      <c r="L61" s="31"/>
      <c r="M61" s="31"/>
      <c r="N61" s="31"/>
      <c r="O61" s="33">
        <v>0</v>
      </c>
      <c r="P61" s="31"/>
      <c r="Q61" s="31"/>
      <c r="R61" s="31"/>
      <c r="S61" s="34">
        <v>0</v>
      </c>
    </row>
    <row r="62" spans="1:19" ht="15.95" customHeight="1">
      <c r="A62" s="36" t="s">
        <v>1</v>
      </c>
      <c r="B62" s="37" t="s">
        <v>7</v>
      </c>
      <c r="C62" s="32">
        <f t="shared" si="12"/>
        <v>0</v>
      </c>
      <c r="D62" s="31"/>
      <c r="E62" s="31"/>
      <c r="F62" s="31"/>
      <c r="G62" s="33">
        <v>0</v>
      </c>
      <c r="H62" s="31"/>
      <c r="I62" s="31"/>
      <c r="J62" s="31"/>
      <c r="K62" s="33">
        <v>0</v>
      </c>
      <c r="L62" s="31"/>
      <c r="M62" s="31"/>
      <c r="N62" s="31"/>
      <c r="O62" s="33">
        <v>0</v>
      </c>
      <c r="P62" s="31"/>
      <c r="Q62" s="31"/>
      <c r="R62" s="31"/>
      <c r="S62" s="34">
        <v>0</v>
      </c>
    </row>
    <row r="63" spans="1:19" ht="15.95" customHeight="1">
      <c r="A63" s="36" t="s">
        <v>2</v>
      </c>
      <c r="B63" s="37" t="s">
        <v>7</v>
      </c>
      <c r="C63" s="32">
        <f t="shared" si="12"/>
        <v>0</v>
      </c>
      <c r="D63" s="31"/>
      <c r="E63" s="31"/>
      <c r="F63" s="31"/>
      <c r="G63" s="33">
        <v>0</v>
      </c>
      <c r="H63" s="31"/>
      <c r="I63" s="31"/>
      <c r="J63" s="31"/>
      <c r="K63" s="33">
        <v>0</v>
      </c>
      <c r="L63" s="31"/>
      <c r="M63" s="31"/>
      <c r="N63" s="31"/>
      <c r="O63" s="33">
        <v>0</v>
      </c>
      <c r="P63" s="31"/>
      <c r="Q63" s="31"/>
      <c r="R63" s="31"/>
      <c r="S63" s="34">
        <v>0</v>
      </c>
    </row>
    <row r="64" spans="1:19" ht="15.95" customHeight="1">
      <c r="A64" s="36" t="s">
        <v>49</v>
      </c>
      <c r="B64" s="37" t="s">
        <v>6</v>
      </c>
      <c r="C64" s="32">
        <f t="shared" si="12"/>
        <v>290</v>
      </c>
      <c r="D64" s="31"/>
      <c r="E64" s="31"/>
      <c r="F64" s="31"/>
      <c r="G64" s="33">
        <v>0</v>
      </c>
      <c r="H64" s="31">
        <v>220</v>
      </c>
      <c r="I64" s="31">
        <v>220</v>
      </c>
      <c r="J64" s="31">
        <v>220</v>
      </c>
      <c r="K64" s="33">
        <v>220</v>
      </c>
      <c r="L64" s="31">
        <v>220</v>
      </c>
      <c r="M64" s="31">
        <v>220</v>
      </c>
      <c r="N64" s="31">
        <v>220</v>
      </c>
      <c r="O64" s="33">
        <v>220</v>
      </c>
      <c r="P64" s="31">
        <v>290</v>
      </c>
      <c r="Q64" s="31">
        <v>290</v>
      </c>
      <c r="R64" s="31">
        <v>290</v>
      </c>
      <c r="S64" s="34">
        <v>290</v>
      </c>
    </row>
    <row r="65" spans="1:19" ht="15.95" customHeight="1">
      <c r="A65" s="36" t="s">
        <v>50</v>
      </c>
      <c r="B65" s="37" t="s">
        <v>6</v>
      </c>
      <c r="C65" s="32">
        <f t="shared" si="12"/>
        <v>735</v>
      </c>
      <c r="D65" s="31"/>
      <c r="E65" s="31"/>
      <c r="F65" s="31"/>
      <c r="G65" s="33">
        <v>0</v>
      </c>
      <c r="H65" s="31"/>
      <c r="I65" s="31">
        <v>220</v>
      </c>
      <c r="J65" s="31">
        <v>440</v>
      </c>
      <c r="K65" s="33">
        <v>440</v>
      </c>
      <c r="L65" s="31">
        <v>635</v>
      </c>
      <c r="M65" s="31">
        <v>735</v>
      </c>
      <c r="N65" s="31">
        <v>735</v>
      </c>
      <c r="O65" s="33">
        <v>735</v>
      </c>
      <c r="P65" s="31">
        <v>735</v>
      </c>
      <c r="Q65" s="31">
        <v>735</v>
      </c>
      <c r="R65" s="31">
        <v>735</v>
      </c>
      <c r="S65" s="34">
        <v>735</v>
      </c>
    </row>
    <row r="66" spans="1:19" ht="15.95" customHeight="1">
      <c r="A66" s="36" t="s">
        <v>51</v>
      </c>
      <c r="B66" s="37" t="s">
        <v>6</v>
      </c>
      <c r="C66" s="32">
        <f t="shared" si="12"/>
        <v>3</v>
      </c>
      <c r="D66" s="31"/>
      <c r="E66" s="31"/>
      <c r="F66" s="31"/>
      <c r="G66" s="33">
        <v>0</v>
      </c>
      <c r="H66" s="31"/>
      <c r="I66" s="31">
        <v>1</v>
      </c>
      <c r="J66" s="31">
        <v>1</v>
      </c>
      <c r="K66" s="33">
        <v>1</v>
      </c>
      <c r="L66" s="31">
        <v>1</v>
      </c>
      <c r="M66" s="31">
        <v>1</v>
      </c>
      <c r="N66" s="31">
        <v>2</v>
      </c>
      <c r="O66" s="33">
        <v>2</v>
      </c>
      <c r="P66" s="31">
        <v>3</v>
      </c>
      <c r="Q66" s="31">
        <v>3</v>
      </c>
      <c r="R66" s="31">
        <v>3</v>
      </c>
      <c r="S66" s="34">
        <v>3</v>
      </c>
    </row>
    <row r="67" spans="1:19" ht="15.95" customHeight="1">
      <c r="A67" s="36" t="s">
        <v>73</v>
      </c>
      <c r="B67" s="37" t="s">
        <v>45</v>
      </c>
      <c r="C67" s="32">
        <f t="shared" si="12"/>
        <v>4</v>
      </c>
      <c r="D67" s="31"/>
      <c r="E67" s="31"/>
      <c r="F67" s="31"/>
      <c r="G67" s="33">
        <v>0</v>
      </c>
      <c r="H67" s="31"/>
      <c r="I67" s="31">
        <v>4</v>
      </c>
      <c r="J67" s="31">
        <v>4</v>
      </c>
      <c r="K67" s="33">
        <v>4</v>
      </c>
      <c r="L67" s="31">
        <v>4</v>
      </c>
      <c r="M67" s="31">
        <v>4</v>
      </c>
      <c r="N67" s="31">
        <v>4</v>
      </c>
      <c r="O67" s="33">
        <v>4</v>
      </c>
      <c r="P67" s="31">
        <v>4</v>
      </c>
      <c r="Q67" s="31">
        <v>4</v>
      </c>
      <c r="R67" s="31">
        <v>4</v>
      </c>
      <c r="S67" s="34">
        <v>4</v>
      </c>
    </row>
    <row r="68" spans="1:19" ht="15.95" customHeight="1">
      <c r="A68" s="111" t="s">
        <v>69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3"/>
    </row>
    <row r="69" spans="1:19" ht="15.95" customHeight="1">
      <c r="A69" s="41" t="s">
        <v>52</v>
      </c>
      <c r="B69" s="37" t="s">
        <v>0</v>
      </c>
      <c r="C69" s="32">
        <f>S69</f>
        <v>30</v>
      </c>
      <c r="D69" s="31"/>
      <c r="E69" s="31"/>
      <c r="F69" s="31"/>
      <c r="G69" s="33">
        <f>F69</f>
        <v>0</v>
      </c>
      <c r="H69" s="47">
        <v>20</v>
      </c>
      <c r="I69" s="47">
        <v>30</v>
      </c>
      <c r="J69" s="47">
        <v>30</v>
      </c>
      <c r="K69" s="33">
        <v>30</v>
      </c>
      <c r="L69" s="47">
        <v>30</v>
      </c>
      <c r="M69" s="47">
        <v>30</v>
      </c>
      <c r="N69" s="47">
        <v>30</v>
      </c>
      <c r="O69" s="33">
        <v>30</v>
      </c>
      <c r="P69" s="47">
        <v>30</v>
      </c>
      <c r="Q69" s="47">
        <v>30</v>
      </c>
      <c r="R69" s="47">
        <v>30</v>
      </c>
      <c r="S69" s="34">
        <v>30</v>
      </c>
    </row>
    <row r="70" spans="1:19" ht="15.95" customHeight="1">
      <c r="A70" s="36" t="s">
        <v>53</v>
      </c>
      <c r="B70" s="37" t="s">
        <v>0</v>
      </c>
      <c r="C70" s="32">
        <f t="shared" ref="C70:C82" si="13">S70</f>
        <v>0</v>
      </c>
      <c r="D70" s="31"/>
      <c r="E70" s="31"/>
      <c r="F70" s="31"/>
      <c r="G70" s="33">
        <f t="shared" ref="G70:G82" si="14">F70</f>
        <v>0</v>
      </c>
      <c r="H70" s="31"/>
      <c r="I70" s="31"/>
      <c r="J70" s="31"/>
      <c r="K70" s="33">
        <f t="shared" ref="K70:K82" si="15">J70</f>
        <v>0</v>
      </c>
      <c r="L70" s="31"/>
      <c r="M70" s="31"/>
      <c r="N70" s="31"/>
      <c r="O70" s="33">
        <f t="shared" ref="O70:O82" si="16">N70</f>
        <v>0</v>
      </c>
      <c r="P70" s="31"/>
      <c r="Q70" s="31"/>
      <c r="R70" s="31"/>
      <c r="S70" s="34">
        <f>R70</f>
        <v>0</v>
      </c>
    </row>
    <row r="71" spans="1:19" ht="15.95" customHeight="1">
      <c r="A71" s="36" t="s">
        <v>54</v>
      </c>
      <c r="B71" s="37" t="s">
        <v>0</v>
      </c>
      <c r="C71" s="32">
        <f t="shared" si="13"/>
        <v>0</v>
      </c>
      <c r="D71" s="31"/>
      <c r="E71" s="31"/>
      <c r="F71" s="31"/>
      <c r="G71" s="33">
        <f t="shared" si="14"/>
        <v>0</v>
      </c>
      <c r="H71" s="31"/>
      <c r="I71" s="31"/>
      <c r="J71" s="31"/>
      <c r="K71" s="33">
        <f t="shared" si="15"/>
        <v>0</v>
      </c>
      <c r="L71" s="31"/>
      <c r="M71" s="31"/>
      <c r="N71" s="31"/>
      <c r="O71" s="33">
        <f t="shared" si="16"/>
        <v>0</v>
      </c>
      <c r="P71" s="31"/>
      <c r="Q71" s="31"/>
      <c r="R71" s="31"/>
      <c r="S71" s="34">
        <f>R71</f>
        <v>0</v>
      </c>
    </row>
    <row r="72" spans="1:19" ht="15.95" customHeight="1">
      <c r="A72" s="36" t="s">
        <v>55</v>
      </c>
      <c r="B72" s="37" t="s">
        <v>0</v>
      </c>
      <c r="C72" s="32">
        <f t="shared" si="13"/>
        <v>0</v>
      </c>
      <c r="D72" s="31"/>
      <c r="E72" s="31"/>
      <c r="F72" s="31"/>
      <c r="G72" s="33">
        <f t="shared" si="14"/>
        <v>0</v>
      </c>
      <c r="H72" s="31"/>
      <c r="I72" s="31"/>
      <c r="J72" s="31"/>
      <c r="K72" s="33">
        <f t="shared" si="15"/>
        <v>0</v>
      </c>
      <c r="L72" s="31"/>
      <c r="M72" s="31"/>
      <c r="N72" s="31"/>
      <c r="O72" s="33">
        <f t="shared" si="16"/>
        <v>0</v>
      </c>
      <c r="P72" s="31"/>
      <c r="Q72" s="31"/>
      <c r="R72" s="31"/>
      <c r="S72" s="34">
        <f>R72</f>
        <v>0</v>
      </c>
    </row>
    <row r="73" spans="1:19" ht="15.95" customHeight="1">
      <c r="A73" s="36" t="s">
        <v>56</v>
      </c>
      <c r="B73" s="37" t="s">
        <v>0</v>
      </c>
      <c r="C73" s="32">
        <f t="shared" si="13"/>
        <v>10</v>
      </c>
      <c r="D73" s="31"/>
      <c r="E73" s="31"/>
      <c r="F73" s="31"/>
      <c r="G73" s="33">
        <f t="shared" si="14"/>
        <v>0</v>
      </c>
      <c r="H73" s="31"/>
      <c r="I73" s="31"/>
      <c r="J73" s="31"/>
      <c r="K73" s="33">
        <f t="shared" si="15"/>
        <v>0</v>
      </c>
      <c r="L73" s="31"/>
      <c r="M73" s="31"/>
      <c r="N73" s="31"/>
      <c r="O73" s="33">
        <f t="shared" si="16"/>
        <v>0</v>
      </c>
      <c r="P73" s="31">
        <v>10</v>
      </c>
      <c r="Q73" s="31"/>
      <c r="R73" s="31"/>
      <c r="S73" s="34">
        <v>10</v>
      </c>
    </row>
    <row r="74" spans="1:19" ht="15.95" customHeight="1">
      <c r="A74" s="36" t="s">
        <v>57</v>
      </c>
      <c r="B74" s="37" t="s">
        <v>0</v>
      </c>
      <c r="C74" s="32">
        <f t="shared" si="13"/>
        <v>60</v>
      </c>
      <c r="D74" s="31"/>
      <c r="E74" s="31"/>
      <c r="F74" s="31"/>
      <c r="G74" s="33">
        <f t="shared" si="14"/>
        <v>0</v>
      </c>
      <c r="H74" s="31"/>
      <c r="I74" s="31">
        <v>25</v>
      </c>
      <c r="J74" s="31">
        <v>25</v>
      </c>
      <c r="K74" s="33">
        <v>25</v>
      </c>
      <c r="L74" s="31">
        <v>25</v>
      </c>
      <c r="M74" s="31">
        <v>25</v>
      </c>
      <c r="N74" s="31">
        <v>25</v>
      </c>
      <c r="O74" s="33">
        <v>25</v>
      </c>
      <c r="P74" s="31">
        <v>50</v>
      </c>
      <c r="Q74" s="31">
        <v>60</v>
      </c>
      <c r="R74" s="31">
        <v>60</v>
      </c>
      <c r="S74" s="34">
        <v>60</v>
      </c>
    </row>
    <row r="75" spans="1:19" ht="15.95" customHeight="1">
      <c r="A75" s="36" t="s">
        <v>58</v>
      </c>
      <c r="B75" s="37" t="s">
        <v>0</v>
      </c>
      <c r="C75" s="32">
        <f t="shared" si="13"/>
        <v>0</v>
      </c>
      <c r="D75" s="31"/>
      <c r="E75" s="31"/>
      <c r="F75" s="31"/>
      <c r="G75" s="33">
        <f t="shared" si="14"/>
        <v>0</v>
      </c>
      <c r="H75" s="31"/>
      <c r="I75" s="31"/>
      <c r="J75" s="31"/>
      <c r="K75" s="33">
        <f t="shared" si="15"/>
        <v>0</v>
      </c>
      <c r="L75" s="31"/>
      <c r="M75" s="31"/>
      <c r="N75" s="31"/>
      <c r="O75" s="33">
        <f t="shared" si="16"/>
        <v>0</v>
      </c>
      <c r="P75" s="31"/>
      <c r="Q75" s="31"/>
      <c r="R75" s="31"/>
      <c r="S75" s="34">
        <f>R75</f>
        <v>0</v>
      </c>
    </row>
    <row r="76" spans="1:19" ht="15.95" customHeight="1">
      <c r="A76" s="36" t="s">
        <v>59</v>
      </c>
      <c r="B76" s="37" t="s">
        <v>0</v>
      </c>
      <c r="C76" s="32">
        <f t="shared" si="13"/>
        <v>110</v>
      </c>
      <c r="D76" s="31"/>
      <c r="E76" s="31"/>
      <c r="F76" s="31"/>
      <c r="G76" s="33">
        <f t="shared" si="14"/>
        <v>0</v>
      </c>
      <c r="H76" s="31"/>
      <c r="I76" s="31"/>
      <c r="J76" s="31">
        <v>30</v>
      </c>
      <c r="K76" s="33">
        <v>30</v>
      </c>
      <c r="L76" s="31">
        <v>50</v>
      </c>
      <c r="M76" s="31">
        <v>70</v>
      </c>
      <c r="N76" s="31">
        <v>100</v>
      </c>
      <c r="O76" s="33">
        <v>100</v>
      </c>
      <c r="P76" s="31">
        <v>110</v>
      </c>
      <c r="Q76" s="31">
        <v>110</v>
      </c>
      <c r="R76" s="31">
        <v>110</v>
      </c>
      <c r="S76" s="34">
        <v>110</v>
      </c>
    </row>
    <row r="77" spans="1:19" ht="15.95" customHeight="1">
      <c r="A77" s="36" t="s">
        <v>60</v>
      </c>
      <c r="B77" s="37" t="s">
        <v>0</v>
      </c>
      <c r="C77" s="32">
        <f t="shared" si="13"/>
        <v>35</v>
      </c>
      <c r="D77" s="31"/>
      <c r="E77" s="31"/>
      <c r="F77" s="31"/>
      <c r="G77" s="33">
        <f t="shared" si="14"/>
        <v>0</v>
      </c>
      <c r="H77" s="31"/>
      <c r="I77" s="31"/>
      <c r="J77" s="31"/>
      <c r="K77" s="33">
        <f t="shared" si="15"/>
        <v>0</v>
      </c>
      <c r="L77" s="31"/>
      <c r="M77" s="31"/>
      <c r="N77" s="31">
        <v>20</v>
      </c>
      <c r="O77" s="33">
        <f t="shared" si="16"/>
        <v>20</v>
      </c>
      <c r="P77" s="31">
        <v>35</v>
      </c>
      <c r="Q77" s="31">
        <v>35</v>
      </c>
      <c r="R77" s="31">
        <v>35</v>
      </c>
      <c r="S77" s="34">
        <v>35</v>
      </c>
    </row>
    <row r="78" spans="1:19" ht="15.95" customHeight="1">
      <c r="A78" s="36" t="s">
        <v>61</v>
      </c>
      <c r="B78" s="37" t="s">
        <v>62</v>
      </c>
      <c r="C78" s="32">
        <f t="shared" si="13"/>
        <v>100</v>
      </c>
      <c r="D78" s="31"/>
      <c r="E78" s="31"/>
      <c r="F78" s="31"/>
      <c r="G78" s="33">
        <f t="shared" si="14"/>
        <v>0</v>
      </c>
      <c r="H78" s="31">
        <v>70</v>
      </c>
      <c r="I78" s="31">
        <v>100</v>
      </c>
      <c r="J78" s="31">
        <v>100</v>
      </c>
      <c r="K78" s="33">
        <v>100</v>
      </c>
      <c r="L78" s="31">
        <v>100</v>
      </c>
      <c r="M78" s="31">
        <v>100</v>
      </c>
      <c r="N78" s="31">
        <v>100</v>
      </c>
      <c r="O78" s="33">
        <v>100</v>
      </c>
      <c r="P78" s="31">
        <v>100</v>
      </c>
      <c r="Q78" s="31">
        <v>100</v>
      </c>
      <c r="R78" s="31">
        <v>100</v>
      </c>
      <c r="S78" s="34">
        <v>100</v>
      </c>
    </row>
    <row r="79" spans="1:19" ht="15.95" customHeight="1">
      <c r="A79" s="36" t="s">
        <v>63</v>
      </c>
      <c r="B79" s="37" t="s">
        <v>62</v>
      </c>
      <c r="C79" s="32">
        <f t="shared" si="13"/>
        <v>0</v>
      </c>
      <c r="D79" s="31"/>
      <c r="E79" s="31"/>
      <c r="F79" s="31"/>
      <c r="G79" s="33">
        <f t="shared" si="14"/>
        <v>0</v>
      </c>
      <c r="H79" s="31"/>
      <c r="I79" s="31"/>
      <c r="J79" s="31"/>
      <c r="K79" s="33">
        <f t="shared" si="15"/>
        <v>0</v>
      </c>
      <c r="L79" s="31"/>
      <c r="M79" s="31"/>
      <c r="N79" s="31"/>
      <c r="O79" s="33">
        <f t="shared" si="16"/>
        <v>0</v>
      </c>
      <c r="P79" s="31"/>
      <c r="Q79" s="31"/>
      <c r="R79" s="31"/>
      <c r="S79" s="34">
        <f>R79</f>
        <v>0</v>
      </c>
    </row>
    <row r="80" spans="1:19" ht="15.95" customHeight="1">
      <c r="A80" s="39" t="s">
        <v>64</v>
      </c>
      <c r="B80" s="37" t="s">
        <v>0</v>
      </c>
      <c r="C80" s="32">
        <f t="shared" si="13"/>
        <v>70</v>
      </c>
      <c r="D80" s="31"/>
      <c r="E80" s="31"/>
      <c r="F80" s="31"/>
      <c r="G80" s="33">
        <f t="shared" si="14"/>
        <v>0</v>
      </c>
      <c r="H80" s="31"/>
      <c r="I80" s="31"/>
      <c r="J80" s="31"/>
      <c r="K80" s="33">
        <f t="shared" si="15"/>
        <v>0</v>
      </c>
      <c r="L80" s="31"/>
      <c r="M80" s="31"/>
      <c r="N80" s="31"/>
      <c r="O80" s="33">
        <f t="shared" si="16"/>
        <v>0</v>
      </c>
      <c r="P80" s="31">
        <v>70</v>
      </c>
      <c r="Q80" s="31">
        <v>70</v>
      </c>
      <c r="R80" s="31">
        <v>70</v>
      </c>
      <c r="S80" s="34">
        <v>70</v>
      </c>
    </row>
    <row r="81" spans="1:19" ht="15.95" customHeight="1">
      <c r="A81" s="39" t="s">
        <v>65</v>
      </c>
      <c r="B81" s="37" t="s">
        <v>66</v>
      </c>
      <c r="C81" s="32">
        <f t="shared" si="13"/>
        <v>1</v>
      </c>
      <c r="D81" s="31">
        <v>0.3</v>
      </c>
      <c r="E81" s="31">
        <v>1</v>
      </c>
      <c r="F81" s="31">
        <v>1</v>
      </c>
      <c r="G81" s="33">
        <v>1</v>
      </c>
      <c r="H81" s="31">
        <v>1</v>
      </c>
      <c r="I81" s="31">
        <v>1</v>
      </c>
      <c r="J81" s="31">
        <v>1</v>
      </c>
      <c r="K81" s="33">
        <v>1</v>
      </c>
      <c r="L81" s="31">
        <v>1</v>
      </c>
      <c r="M81" s="31">
        <v>1</v>
      </c>
      <c r="N81" s="31">
        <v>1</v>
      </c>
      <c r="O81" s="33">
        <v>1</v>
      </c>
      <c r="P81" s="31">
        <v>1</v>
      </c>
      <c r="Q81" s="31">
        <v>1</v>
      </c>
      <c r="R81" s="31">
        <v>1</v>
      </c>
      <c r="S81" s="34">
        <v>1</v>
      </c>
    </row>
    <row r="82" spans="1:19" ht="15.95" customHeight="1" thickBot="1">
      <c r="A82" s="42" t="s">
        <v>67</v>
      </c>
      <c r="B82" s="43" t="s">
        <v>68</v>
      </c>
      <c r="C82" s="48">
        <f t="shared" si="13"/>
        <v>270</v>
      </c>
      <c r="D82" s="49"/>
      <c r="E82" s="49"/>
      <c r="F82" s="49"/>
      <c r="G82" s="45">
        <f t="shared" si="14"/>
        <v>0</v>
      </c>
      <c r="H82" s="49"/>
      <c r="I82" s="49"/>
      <c r="J82" s="49"/>
      <c r="K82" s="45">
        <f t="shared" si="15"/>
        <v>0</v>
      </c>
      <c r="L82" s="49"/>
      <c r="M82" s="49"/>
      <c r="N82" s="49"/>
      <c r="O82" s="45">
        <f t="shared" si="16"/>
        <v>0</v>
      </c>
      <c r="P82" s="49">
        <v>270</v>
      </c>
      <c r="Q82" s="49">
        <v>270</v>
      </c>
      <c r="R82" s="49">
        <v>270</v>
      </c>
      <c r="S82" s="46">
        <v>270</v>
      </c>
    </row>
    <row r="83" spans="1:19">
      <c r="A83" s="15"/>
      <c r="B83" s="16"/>
      <c r="C83" s="18"/>
      <c r="D83" s="16"/>
      <c r="E83" s="16"/>
      <c r="F83" s="16"/>
      <c r="G83" s="17"/>
      <c r="H83" s="16"/>
      <c r="I83" s="16"/>
      <c r="J83" s="16"/>
      <c r="K83" s="17"/>
      <c r="L83" s="16"/>
      <c r="M83" s="16"/>
      <c r="N83" s="16"/>
      <c r="O83" s="17"/>
      <c r="P83" s="16"/>
      <c r="Q83" s="16"/>
      <c r="R83" s="16"/>
      <c r="S83" s="17"/>
    </row>
    <row r="84" spans="1:19">
      <c r="A84" s="15"/>
      <c r="B84" s="16"/>
      <c r="C84" s="18"/>
      <c r="D84" s="16"/>
      <c r="E84" s="16"/>
      <c r="F84" s="16"/>
      <c r="G84" s="17"/>
      <c r="H84" s="16"/>
      <c r="I84" s="16"/>
      <c r="J84" s="16"/>
      <c r="K84" s="17"/>
      <c r="L84" s="16"/>
      <c r="M84" s="16"/>
      <c r="N84" s="16"/>
      <c r="O84" s="17"/>
      <c r="P84" s="16"/>
      <c r="Q84" s="16"/>
      <c r="R84" s="16"/>
      <c r="S84" s="17"/>
    </row>
    <row r="85" spans="1:19" ht="19.5">
      <c r="A85" s="27" t="s">
        <v>70</v>
      </c>
      <c r="B85" s="28"/>
      <c r="C85" s="29"/>
      <c r="D85" s="28"/>
      <c r="E85" s="28"/>
      <c r="F85" s="28"/>
      <c r="G85" s="30"/>
      <c r="H85" s="28"/>
      <c r="I85" s="28"/>
      <c r="J85" s="28"/>
      <c r="K85" s="30"/>
      <c r="L85" s="28"/>
      <c r="M85" s="28"/>
      <c r="N85" s="28"/>
      <c r="O85" s="30"/>
      <c r="P85" s="118" t="s">
        <v>71</v>
      </c>
      <c r="Q85" s="118"/>
      <c r="R85" s="118"/>
      <c r="S85" s="118"/>
    </row>
    <row r="86" spans="1:19" ht="19.5">
      <c r="A86" s="27"/>
      <c r="B86" s="28"/>
      <c r="C86" s="29"/>
      <c r="D86" s="28"/>
      <c r="E86" s="28"/>
      <c r="F86" s="28"/>
      <c r="G86" s="30"/>
      <c r="H86" s="28"/>
      <c r="I86" s="28"/>
      <c r="J86" s="28"/>
      <c r="K86" s="30"/>
      <c r="L86" s="28"/>
      <c r="M86" s="28"/>
      <c r="N86" s="28"/>
      <c r="O86" s="30"/>
      <c r="P86" s="118"/>
      <c r="Q86" s="118"/>
      <c r="R86" s="118"/>
      <c r="S86" s="118"/>
    </row>
    <row r="87" spans="1:19" ht="15.75" customHeight="1">
      <c r="B87" s="127" t="s">
        <v>16</v>
      </c>
      <c r="C87" s="127"/>
      <c r="D87" s="5">
        <f t="shared" ref="D87:S87" si="17">D10+D14+D19+D23+D27+D35+D39+D43+D48</f>
        <v>450</v>
      </c>
      <c r="E87" s="5">
        <f t="shared" si="17"/>
        <v>1100</v>
      </c>
      <c r="F87" s="5">
        <f t="shared" si="17"/>
        <v>2025</v>
      </c>
      <c r="G87" s="5">
        <f t="shared" si="17"/>
        <v>2025</v>
      </c>
      <c r="H87" s="5">
        <f t="shared" si="17"/>
        <v>4527</v>
      </c>
      <c r="I87" s="5">
        <f t="shared" si="17"/>
        <v>6248</v>
      </c>
      <c r="J87" s="5">
        <f t="shared" si="17"/>
        <v>7173</v>
      </c>
      <c r="K87" s="5">
        <f t="shared" si="17"/>
        <v>7173</v>
      </c>
      <c r="L87" s="5">
        <f t="shared" si="17"/>
        <v>8200</v>
      </c>
      <c r="M87" s="5">
        <f t="shared" si="17"/>
        <v>9444</v>
      </c>
      <c r="N87" s="5">
        <f t="shared" si="17"/>
        <v>12571</v>
      </c>
      <c r="O87" s="5">
        <f t="shared" si="17"/>
        <v>12571</v>
      </c>
      <c r="P87" s="5">
        <f t="shared" si="17"/>
        <v>13995</v>
      </c>
      <c r="Q87" s="5">
        <f t="shared" si="17"/>
        <v>15440.2</v>
      </c>
      <c r="R87" s="5">
        <f t="shared" si="17"/>
        <v>16980.2</v>
      </c>
      <c r="S87" s="5">
        <f t="shared" si="17"/>
        <v>16980.2</v>
      </c>
    </row>
    <row r="88" spans="1:19" ht="24.75" customHeight="1">
      <c r="B88" s="127" t="s">
        <v>17</v>
      </c>
      <c r="C88" s="127"/>
      <c r="D88" s="5">
        <f t="shared" ref="D88:S88" si="18">D11+D15+D19+D23+D27+D35+D39+D49</f>
        <v>450</v>
      </c>
      <c r="E88" s="5">
        <f t="shared" si="18"/>
        <v>1100</v>
      </c>
      <c r="F88" s="5">
        <f t="shared" si="18"/>
        <v>2000</v>
      </c>
      <c r="G88" s="5">
        <f t="shared" si="18"/>
        <v>2000</v>
      </c>
      <c r="H88" s="5">
        <f t="shared" si="18"/>
        <v>4505</v>
      </c>
      <c r="I88" s="5">
        <f t="shared" si="18"/>
        <v>6232</v>
      </c>
      <c r="J88" s="5">
        <f t="shared" si="18"/>
        <v>7132</v>
      </c>
      <c r="K88" s="5">
        <f t="shared" si="18"/>
        <v>7132</v>
      </c>
      <c r="L88" s="5">
        <f t="shared" si="18"/>
        <v>8165</v>
      </c>
      <c r="M88" s="5">
        <f t="shared" si="18"/>
        <v>9396</v>
      </c>
      <c r="N88" s="5">
        <f t="shared" si="18"/>
        <v>12516</v>
      </c>
      <c r="O88" s="5">
        <f t="shared" si="18"/>
        <v>12516</v>
      </c>
      <c r="P88" s="5">
        <f t="shared" si="18"/>
        <v>13952</v>
      </c>
      <c r="Q88" s="5">
        <f t="shared" si="18"/>
        <v>15442</v>
      </c>
      <c r="R88" s="5">
        <f t="shared" si="18"/>
        <v>16982</v>
      </c>
      <c r="S88" s="5">
        <f t="shared" si="18"/>
        <v>16982</v>
      </c>
    </row>
    <row r="89" spans="1:19" ht="24" customHeight="1">
      <c r="B89" s="127" t="s">
        <v>18</v>
      </c>
      <c r="C89" s="127"/>
      <c r="D89" s="5">
        <f>D11+D15+D19+D23+D27</f>
        <v>0</v>
      </c>
      <c r="E89" s="5">
        <f t="shared" ref="E89:S89" si="19">E11+E15+E19+E23+E27</f>
        <v>200</v>
      </c>
      <c r="F89" s="5">
        <f t="shared" si="19"/>
        <v>400</v>
      </c>
      <c r="G89" s="5">
        <f t="shared" si="19"/>
        <v>400</v>
      </c>
      <c r="H89" s="5">
        <f t="shared" si="19"/>
        <v>405</v>
      </c>
      <c r="I89" s="5">
        <f t="shared" si="19"/>
        <v>432</v>
      </c>
      <c r="J89" s="5">
        <f t="shared" si="19"/>
        <v>432</v>
      </c>
      <c r="K89" s="5">
        <f t="shared" si="19"/>
        <v>432</v>
      </c>
      <c r="L89" s="5">
        <f>L11+L15+L19+L23+L27</f>
        <v>565</v>
      </c>
      <c r="M89" s="5">
        <f t="shared" si="19"/>
        <v>746</v>
      </c>
      <c r="N89" s="5">
        <f t="shared" si="19"/>
        <v>816</v>
      </c>
      <c r="O89" s="5">
        <f t="shared" si="19"/>
        <v>816</v>
      </c>
      <c r="P89" s="5">
        <f t="shared" si="19"/>
        <v>952</v>
      </c>
      <c r="Q89" s="5">
        <f t="shared" si="19"/>
        <v>1142</v>
      </c>
      <c r="R89" s="5">
        <f t="shared" si="19"/>
        <v>1282</v>
      </c>
      <c r="S89" s="5">
        <f t="shared" si="19"/>
        <v>1282</v>
      </c>
    </row>
    <row r="90" spans="1:19" ht="23.25" customHeight="1">
      <c r="B90" s="127" t="s">
        <v>19</v>
      </c>
      <c r="C90" s="127"/>
      <c r="D90" s="6">
        <f>D89</f>
        <v>0</v>
      </c>
      <c r="E90" s="6">
        <f>E89+D90</f>
        <v>200</v>
      </c>
      <c r="F90" s="6">
        <f>F89+E90</f>
        <v>600</v>
      </c>
      <c r="G90" s="6"/>
      <c r="H90" s="6">
        <f>H89+F90</f>
        <v>1005</v>
      </c>
      <c r="I90" s="6">
        <f>I89+H90</f>
        <v>1437</v>
      </c>
      <c r="J90" s="6">
        <f>J89+I90</f>
        <v>1869</v>
      </c>
      <c r="K90" s="6"/>
      <c r="L90" s="6">
        <f>L89+J90</f>
        <v>2434</v>
      </c>
      <c r="M90" s="6">
        <f>M89+L90</f>
        <v>3180</v>
      </c>
      <c r="N90" s="6">
        <f>N89+M90</f>
        <v>3996</v>
      </c>
      <c r="O90" s="6"/>
      <c r="P90" s="6">
        <f>P89+N90</f>
        <v>4948</v>
      </c>
      <c r="Q90" s="6">
        <f>Q89+P90</f>
        <v>6090</v>
      </c>
      <c r="R90" s="6">
        <f>R89+Q90</f>
        <v>7372</v>
      </c>
      <c r="S90" s="6"/>
    </row>
    <row r="91" spans="1:19" ht="36.950000000000003" customHeight="1">
      <c r="A91" s="126" t="s">
        <v>21</v>
      </c>
      <c r="B91" s="126"/>
      <c r="C91" s="126"/>
      <c r="D91" s="126"/>
      <c r="E91" s="126"/>
      <c r="F91" s="126"/>
      <c r="G91" s="126"/>
      <c r="H91" s="7"/>
      <c r="I91" s="7"/>
      <c r="J91" s="7"/>
      <c r="K91" s="7"/>
      <c r="L91" s="126" t="s">
        <v>22</v>
      </c>
      <c r="M91" s="126"/>
      <c r="N91" s="126"/>
      <c r="O91" s="126"/>
      <c r="P91" s="126"/>
      <c r="Q91" s="126"/>
      <c r="R91" s="7"/>
      <c r="S91" s="7"/>
    </row>
  </sheetData>
  <mergeCells count="16">
    <mergeCell ref="A51:S51"/>
    <mergeCell ref="A58:S58"/>
    <mergeCell ref="A68:S68"/>
    <mergeCell ref="P86:S86"/>
    <mergeCell ref="P85:S85"/>
    <mergeCell ref="A91:G91"/>
    <mergeCell ref="L91:Q91"/>
    <mergeCell ref="B87:C87"/>
    <mergeCell ref="B88:C88"/>
    <mergeCell ref="B89:C89"/>
    <mergeCell ref="B90:C90"/>
    <mergeCell ref="N1:S1"/>
    <mergeCell ref="N2:S2"/>
    <mergeCell ref="N3:S3"/>
    <mergeCell ref="N4:S4"/>
    <mergeCell ref="A5:S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headerFooter alignWithMargins="0"/>
  <rowBreaks count="1" manualBreakCount="1">
    <brk id="86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S55"/>
  <sheetViews>
    <sheetView view="pageBreakPreview" zoomScale="70" zoomScaleNormal="85" zoomScaleSheetLayoutView="70" workbookViewId="0">
      <selection activeCell="A3" sqref="A3"/>
    </sheetView>
  </sheetViews>
  <sheetFormatPr defaultRowHeight="12.75"/>
  <cols>
    <col min="1" max="1" width="32.42578125" customWidth="1"/>
    <col min="2" max="2" width="5.42578125" customWidth="1"/>
    <col min="3" max="3" width="7.7109375" customWidth="1"/>
    <col min="4" max="4" width="7.42578125" customWidth="1"/>
    <col min="5" max="5" width="7.7109375" customWidth="1"/>
    <col min="6" max="8" width="6.85546875" customWidth="1"/>
    <col min="9" max="9" width="7" customWidth="1"/>
    <col min="10" max="10" width="6.7109375" customWidth="1"/>
    <col min="11" max="11" width="7.28515625" customWidth="1"/>
    <col min="12" max="12" width="6.85546875" customWidth="1"/>
    <col min="13" max="13" width="6.7109375" customWidth="1"/>
    <col min="14" max="14" width="6.5703125" customWidth="1"/>
    <col min="15" max="15" width="6.7109375" customWidth="1"/>
    <col min="16" max="17" width="7" customWidth="1"/>
    <col min="18" max="18" width="7.5703125" customWidth="1"/>
    <col min="19" max="19" width="7.85546875" customWidth="1"/>
  </cols>
  <sheetData>
    <row r="1" spans="1:19" ht="18">
      <c r="A1" s="66" t="s">
        <v>114</v>
      </c>
      <c r="B1" s="67"/>
      <c r="C1" s="68"/>
      <c r="D1" s="67"/>
      <c r="E1" s="67"/>
      <c r="F1" s="67"/>
      <c r="G1" s="69"/>
      <c r="H1" s="67"/>
      <c r="I1" s="67"/>
      <c r="J1" s="70" t="s">
        <v>8</v>
      </c>
      <c r="K1" s="69"/>
      <c r="L1" s="67"/>
      <c r="M1" s="67"/>
      <c r="O1" s="69"/>
      <c r="P1" s="66" t="s">
        <v>81</v>
      </c>
      <c r="R1" s="67"/>
      <c r="S1" s="69"/>
    </row>
    <row r="2" spans="1:19">
      <c r="A2" s="1"/>
      <c r="B2" s="1"/>
      <c r="C2" s="2"/>
      <c r="D2" s="3"/>
      <c r="E2" s="3"/>
      <c r="F2" s="3"/>
      <c r="G2" s="4"/>
      <c r="H2" s="3"/>
      <c r="I2" s="3"/>
      <c r="J2" s="3"/>
      <c r="K2" s="4"/>
      <c r="L2" s="3"/>
      <c r="M2" s="3"/>
      <c r="N2" s="3"/>
      <c r="O2" s="4"/>
      <c r="P2" s="3"/>
      <c r="Q2" s="3"/>
      <c r="R2" s="3"/>
      <c r="S2" s="4"/>
    </row>
    <row r="3" spans="1:19" ht="66.75">
      <c r="A3" s="71" t="s">
        <v>82</v>
      </c>
      <c r="B3" s="72" t="s">
        <v>83</v>
      </c>
      <c r="C3" s="73" t="s">
        <v>84</v>
      </c>
      <c r="D3" s="72" t="s">
        <v>85</v>
      </c>
      <c r="E3" s="72" t="s">
        <v>86</v>
      </c>
      <c r="F3" s="72" t="s">
        <v>87</v>
      </c>
      <c r="G3" s="74" t="s">
        <v>88</v>
      </c>
      <c r="H3" s="72" t="s">
        <v>89</v>
      </c>
      <c r="I3" s="72" t="s">
        <v>90</v>
      </c>
      <c r="J3" s="72" t="s">
        <v>91</v>
      </c>
      <c r="K3" s="74" t="s">
        <v>10</v>
      </c>
      <c r="L3" s="72" t="s">
        <v>92</v>
      </c>
      <c r="M3" s="72" t="s">
        <v>93</v>
      </c>
      <c r="N3" s="72" t="s">
        <v>94</v>
      </c>
      <c r="O3" s="74" t="s">
        <v>11</v>
      </c>
      <c r="P3" s="72" t="s">
        <v>95</v>
      </c>
      <c r="Q3" s="72" t="s">
        <v>96</v>
      </c>
      <c r="R3" s="72" t="s">
        <v>97</v>
      </c>
      <c r="S3" s="74" t="s">
        <v>12</v>
      </c>
    </row>
    <row r="4" spans="1:19">
      <c r="A4" s="75" t="s">
        <v>98</v>
      </c>
      <c r="B4" s="76" t="s">
        <v>0</v>
      </c>
      <c r="C4" s="77">
        <f>G4+K4+O4+S4</f>
        <v>120</v>
      </c>
      <c r="D4" s="78">
        <f>[1]Ветка!D4+[1]Светиловичи!D4+[1]Столбун!D4+[1]Немки!D4</f>
        <v>0</v>
      </c>
      <c r="E4" s="78">
        <f>[1]Ветка!E4+[1]Светиловичи!E4+[1]Столбун!E4+[1]Немки!E4</f>
        <v>15</v>
      </c>
      <c r="F4" s="78">
        <f>[1]Ветка!F4+[1]Светиловичи!F4+[1]Столбун!F4+[1]Немки!F4</f>
        <v>20</v>
      </c>
      <c r="G4" s="79">
        <f>SUM(D4:F4)</f>
        <v>35</v>
      </c>
      <c r="H4" s="78">
        <f>[1]Ветка!H4+[1]Светиловичи!H4+[1]Столбун!H4+[1]Немки!H4</f>
        <v>27</v>
      </c>
      <c r="I4" s="78">
        <f>[1]Ветка!I4+[1]Светиловичи!I4+[1]Столбун!I4+[1]Немки!I4</f>
        <v>30</v>
      </c>
      <c r="J4" s="78">
        <f>[1]Ветка!J4+[1]Светиловичи!J4+[1]Столбун!J4+[1]Немки!J4</f>
        <v>28</v>
      </c>
      <c r="K4" s="79">
        <f>SUM(H4:J4)</f>
        <v>85</v>
      </c>
      <c r="L4" s="78">
        <f>[1]Ветка!L4+[1]Светиловичи!L4+[1]Столбун!L4+[1]Немки!L4</f>
        <v>0</v>
      </c>
      <c r="M4" s="78">
        <f>[1]Ветка!M4+[1]Светиловичи!M4+[1]Столбун!M4+[1]Немки!M4</f>
        <v>0</v>
      </c>
      <c r="N4" s="78">
        <f>[1]Ветка!N4+[1]Светиловичи!N4+[1]Столбун!N4+[1]Немки!N4</f>
        <v>0</v>
      </c>
      <c r="O4" s="79">
        <f>SUM(L4:N4)</f>
        <v>0</v>
      </c>
      <c r="P4" s="78">
        <f>[1]Ветка!P4+[1]Светиловичи!P4+[1]Столбун!P4+[1]Немки!P4</f>
        <v>0</v>
      </c>
      <c r="Q4" s="78">
        <f>[1]Ветка!Q4+[1]Светиловичи!Q4+[1]Столбун!Q4+[1]Немки!Q4</f>
        <v>0</v>
      </c>
      <c r="R4" s="78">
        <f>[1]Ветка!R4+[1]Светиловичи!R4+[1]Столбун!R4+[1]Немки!R4</f>
        <v>0</v>
      </c>
      <c r="S4" s="79">
        <f>SUM(P4:R4)</f>
        <v>0</v>
      </c>
    </row>
    <row r="5" spans="1:19">
      <c r="A5" s="75" t="s">
        <v>99</v>
      </c>
      <c r="B5" s="76" t="s">
        <v>0</v>
      </c>
      <c r="C5" s="90">
        <f t="shared" ref="C5:C46" si="0">G5+K5+O5+S5</f>
        <v>610</v>
      </c>
      <c r="D5" s="78">
        <f>[1]Ветка!D5+[1]Светиловичи!D5+[1]Столбун!D5+[1]Немки!D5</f>
        <v>0</v>
      </c>
      <c r="E5" s="78">
        <f>[1]Ветка!E5+[1]Светиловичи!E5+[1]Столбун!E5+[1]Немки!E5</f>
        <v>45</v>
      </c>
      <c r="F5" s="78">
        <f>[1]Ветка!F5+[1]Светиловичи!F5+[1]Столбун!F5+[1]Немки!F5</f>
        <v>65</v>
      </c>
      <c r="G5" s="79">
        <f t="shared" ref="G5:G46" si="1">SUM(D5:F5)</f>
        <v>110</v>
      </c>
      <c r="H5" s="78">
        <f>[1]Ветка!H5+[1]Светиловичи!H5+[1]Столбун!H5+[1]Немки!H5</f>
        <v>110</v>
      </c>
      <c r="I5" s="78">
        <f>[1]Ветка!I5+[1]Светиловичи!I5+[1]Столбун!I5+[1]Немки!I5</f>
        <v>110</v>
      </c>
      <c r="J5" s="78">
        <f>[1]Ветка!J5+[1]Светиловичи!J5+[1]Столбун!J5+[1]Немки!J5</f>
        <v>110</v>
      </c>
      <c r="K5" s="79">
        <f t="shared" ref="K5:K46" si="2">SUM(H5:J5)</f>
        <v>330</v>
      </c>
      <c r="L5" s="78">
        <f>[1]Ветка!L5+[1]Светиловичи!L5+[1]Столбун!L5+[1]Немки!L5</f>
        <v>60</v>
      </c>
      <c r="M5" s="78">
        <f>[1]Ветка!M5+[1]Светиловичи!M5+[1]Столбун!M5+[1]Немки!M5</f>
        <v>55</v>
      </c>
      <c r="N5" s="78">
        <f>[1]Ветка!N5+[1]Светиловичи!N5+[1]Столбун!N5+[1]Немки!N5</f>
        <v>55</v>
      </c>
      <c r="O5" s="79">
        <f t="shared" ref="O5:O46" si="3">SUM(L5:N5)</f>
        <v>170</v>
      </c>
      <c r="P5" s="78">
        <f>[1]Ветка!P5+[1]Светиловичи!P5+[1]Столбун!P5+[1]Немки!P5</f>
        <v>0</v>
      </c>
      <c r="Q5" s="78">
        <f>[1]Ветка!Q5+[1]Светиловичи!Q5+[1]Столбун!Q5+[1]Немки!Q5</f>
        <v>0</v>
      </c>
      <c r="R5" s="78">
        <f>[1]Ветка!R5+[1]Светиловичи!R5+[1]Столбун!R5+[1]Немки!R5</f>
        <v>0</v>
      </c>
      <c r="S5" s="79">
        <f t="shared" ref="S5:S46" si="4">SUM(P5:R5)</f>
        <v>0</v>
      </c>
    </row>
    <row r="6" spans="1:19">
      <c r="A6" s="75" t="s">
        <v>13</v>
      </c>
      <c r="B6" s="80" t="s">
        <v>0</v>
      </c>
      <c r="C6" s="77">
        <f t="shared" si="0"/>
        <v>90</v>
      </c>
      <c r="D6" s="78">
        <f>[1]Ветка!D6+[1]Светиловичи!D6+[1]Столбун!D6+[1]Немки!D6</f>
        <v>0</v>
      </c>
      <c r="E6" s="78">
        <f>[1]Ветка!E6+[1]Светиловичи!E6+[1]Столбун!E6+[1]Немки!E6</f>
        <v>0</v>
      </c>
      <c r="F6" s="78">
        <f>[1]Ветка!F6+[1]Светиловичи!F6+[1]Столбун!F6+[1]Немки!F6</f>
        <v>0</v>
      </c>
      <c r="G6" s="79">
        <f t="shared" si="1"/>
        <v>0</v>
      </c>
      <c r="H6" s="78">
        <f>[1]Ветка!H6+[1]Светиловичи!H6+[1]Столбун!H6+[1]Немки!H6</f>
        <v>5</v>
      </c>
      <c r="I6" s="78">
        <f>[1]Ветка!I6+[1]Светиловичи!I6+[1]Столбун!I6+[1]Немки!I6</f>
        <v>8</v>
      </c>
      <c r="J6" s="78">
        <f>[1]Ветка!J6+[1]Светиловичи!J6+[1]Столбун!J6+[1]Немки!J6</f>
        <v>20</v>
      </c>
      <c r="K6" s="79">
        <f t="shared" si="2"/>
        <v>33</v>
      </c>
      <c r="L6" s="78">
        <f>[1]Ветка!L6+[1]Светиловичи!L6+[1]Столбун!L6+[1]Немки!L6</f>
        <v>14</v>
      </c>
      <c r="M6" s="78">
        <f>[1]Ветка!M6+[1]Светиловичи!M6+[1]Столбун!M6+[1]Немки!M6</f>
        <v>16</v>
      </c>
      <c r="N6" s="78">
        <f>[1]Ветка!N6+[1]Светиловичи!N6+[1]Столбун!N6+[1]Немки!N6</f>
        <v>16</v>
      </c>
      <c r="O6" s="79">
        <f t="shared" si="3"/>
        <v>46</v>
      </c>
      <c r="P6" s="78">
        <f>[1]Ветка!P6+[1]Светиловичи!P6+[1]Столбун!P6+[1]Немки!P6</f>
        <v>11</v>
      </c>
      <c r="Q6" s="78">
        <f>[1]Ветка!Q6+[1]Светиловичи!Q6+[1]Столбун!Q6+[1]Немки!Q6</f>
        <v>0</v>
      </c>
      <c r="R6" s="78">
        <f>[1]Ветка!R6+[1]Светиловичи!R6+[1]Столбун!R6+[1]Немки!R6</f>
        <v>0</v>
      </c>
      <c r="S6" s="79">
        <f t="shared" si="4"/>
        <v>11</v>
      </c>
    </row>
    <row r="7" spans="1:19">
      <c r="A7" s="76" t="s">
        <v>1</v>
      </c>
      <c r="B7" s="76" t="s">
        <v>7</v>
      </c>
      <c r="C7" s="77">
        <f t="shared" si="0"/>
        <v>360</v>
      </c>
      <c r="D7" s="78">
        <f>[1]Ветка!D7+[1]Светиловичи!D7+[1]Столбун!D7+[1]Немки!D7</f>
        <v>0</v>
      </c>
      <c r="E7" s="78">
        <f>[1]Ветка!E7+[1]Светиловичи!E7+[1]Столбун!E7+[1]Немки!E7</f>
        <v>0</v>
      </c>
      <c r="F7" s="78">
        <f>[1]Ветка!F7+[1]Светиловичи!F7+[1]Столбун!F7+[1]Немки!F7</f>
        <v>0</v>
      </c>
      <c r="G7" s="79">
        <f t="shared" si="1"/>
        <v>0</v>
      </c>
      <c r="H7" s="78">
        <f>[1]Ветка!H7+[1]Светиловичи!H7+[1]Столбун!H7+[1]Немки!H7</f>
        <v>20</v>
      </c>
      <c r="I7" s="78">
        <f>[1]Ветка!I7+[1]Светиловичи!I7+[1]Столбун!I7+[1]Немки!I7</f>
        <v>32</v>
      </c>
      <c r="J7" s="78">
        <f>[1]Ветка!J7+[1]Светиловичи!J7+[1]Столбун!J7+[1]Немки!J7</f>
        <v>80</v>
      </c>
      <c r="K7" s="79">
        <f t="shared" si="2"/>
        <v>132</v>
      </c>
      <c r="L7" s="78">
        <f>[1]Ветка!L7+[1]Светиловичи!L7+[1]Столбун!L7+[1]Немки!L7</f>
        <v>57</v>
      </c>
      <c r="M7" s="78">
        <f>[1]Ветка!M7+[1]Светиловичи!M7+[1]Столбун!M7+[1]Немки!M7</f>
        <v>63</v>
      </c>
      <c r="N7" s="78">
        <f>[1]Ветка!N7+[1]Светиловичи!N7+[1]Столбун!N7+[1]Немки!N7</f>
        <v>64</v>
      </c>
      <c r="O7" s="79">
        <f t="shared" si="3"/>
        <v>184</v>
      </c>
      <c r="P7" s="78">
        <f>[1]Ветка!P7+[1]Светиловичи!P7+[1]Столбун!P7+[1]Немки!P7</f>
        <v>44</v>
      </c>
      <c r="Q7" s="78">
        <f>[1]Ветка!Q7+[1]Светиловичи!Q7+[1]Столбун!Q7+[1]Немки!Q7</f>
        <v>0</v>
      </c>
      <c r="R7" s="78">
        <f>[1]Ветка!R7+[1]Светиловичи!R7+[1]Столбун!R7+[1]Немки!R7</f>
        <v>0</v>
      </c>
      <c r="S7" s="79">
        <f t="shared" si="4"/>
        <v>44</v>
      </c>
    </row>
    <row r="8" spans="1:19">
      <c r="A8" s="76" t="s">
        <v>2</v>
      </c>
      <c r="B8" s="76" t="s">
        <v>7</v>
      </c>
      <c r="C8" s="77">
        <f t="shared" si="0"/>
        <v>0</v>
      </c>
      <c r="D8" s="78">
        <f>[1]Ветка!D8+[1]Светиловичи!D8+[1]Столбун!D8+[1]Немки!D8</f>
        <v>0</v>
      </c>
      <c r="E8" s="78">
        <f>[1]Ветка!E8+[1]Светиловичи!E8+[1]Столбун!E8+[1]Немки!E8</f>
        <v>0</v>
      </c>
      <c r="F8" s="78">
        <f>[1]Ветка!F8+[1]Светиловичи!F8+[1]Столбун!F8+[1]Немки!F8</f>
        <v>0</v>
      </c>
      <c r="G8" s="79">
        <f t="shared" si="1"/>
        <v>0</v>
      </c>
      <c r="H8" s="78">
        <f>[1]Ветка!H8+[1]Светиловичи!H8+[1]Столбун!H8+[1]Немки!H8</f>
        <v>0</v>
      </c>
      <c r="I8" s="78">
        <f>[1]Ветка!I8+[1]Светиловичи!I8+[1]Столбун!I8+[1]Немки!I8</f>
        <v>0</v>
      </c>
      <c r="J8" s="78">
        <f>[1]Ветка!J8+[1]Светиловичи!J8+[1]Столбун!J8+[1]Немки!J8</f>
        <v>0</v>
      </c>
      <c r="K8" s="79">
        <f t="shared" si="2"/>
        <v>0</v>
      </c>
      <c r="L8" s="78">
        <f>[1]Ветка!L8+[1]Светиловичи!L8+[1]Столбун!L8+[1]Немки!L8</f>
        <v>0</v>
      </c>
      <c r="M8" s="78">
        <f>[1]Ветка!M8+[1]Светиловичи!M8+[1]Столбун!M8+[1]Немки!M8</f>
        <v>0</v>
      </c>
      <c r="N8" s="78">
        <f>[1]Ветка!N8+[1]Светиловичи!N8+[1]Столбун!N8+[1]Немки!N8</f>
        <v>0</v>
      </c>
      <c r="O8" s="79">
        <f t="shared" si="3"/>
        <v>0</v>
      </c>
      <c r="P8" s="78">
        <f>[1]Ветка!P8+[1]Светиловичи!P8+[1]Столбун!P8+[1]Немки!P8</f>
        <v>0</v>
      </c>
      <c r="Q8" s="78">
        <f>[1]Ветка!Q8+[1]Светиловичи!Q8+[1]Столбун!Q8+[1]Немки!Q8</f>
        <v>0</v>
      </c>
      <c r="R8" s="78">
        <f>[1]Ветка!R8+[1]Светиловичи!R8+[1]Столбун!R8+[1]Немки!R8</f>
        <v>0</v>
      </c>
      <c r="S8" s="79">
        <f t="shared" si="4"/>
        <v>0</v>
      </c>
    </row>
    <row r="9" spans="1:19">
      <c r="A9" s="76" t="s">
        <v>3</v>
      </c>
      <c r="B9" s="76" t="s">
        <v>7</v>
      </c>
      <c r="C9" s="77">
        <f t="shared" si="0"/>
        <v>0</v>
      </c>
      <c r="D9" s="78">
        <f>[1]Ветка!D9+[1]Светиловичи!D9+[1]Столбун!D9+[1]Немки!D9</f>
        <v>0</v>
      </c>
      <c r="E9" s="78">
        <f>[1]Ветка!E9+[1]Светиловичи!E9+[1]Столбун!E9+[1]Немки!E9</f>
        <v>0</v>
      </c>
      <c r="F9" s="78">
        <f>[1]Ветка!F9+[1]Светиловичи!F9+[1]Столбун!F9+[1]Немки!F9</f>
        <v>0</v>
      </c>
      <c r="G9" s="79">
        <f t="shared" si="1"/>
        <v>0</v>
      </c>
      <c r="H9" s="78">
        <f>[1]Ветка!H9+[1]Светиловичи!H9+[1]Столбун!H9+[1]Немки!H9</f>
        <v>0</v>
      </c>
      <c r="I9" s="78">
        <f>[1]Ветка!I9+[1]Светиловичи!I9+[1]Столбун!I9+[1]Немки!I9</f>
        <v>0</v>
      </c>
      <c r="J9" s="78">
        <f>[1]Ветка!J9+[1]Светиловичи!J9+[1]Столбун!J9+[1]Немки!J9</f>
        <v>0</v>
      </c>
      <c r="K9" s="79">
        <f t="shared" si="2"/>
        <v>0</v>
      </c>
      <c r="L9" s="78">
        <f>[1]Ветка!L9+[1]Светиловичи!L9+[1]Столбун!L9+[1]Немки!L9</f>
        <v>0</v>
      </c>
      <c r="M9" s="78">
        <f>[1]Ветка!M9+[1]Светиловичи!M9+[1]Столбун!M9+[1]Немки!M9</f>
        <v>0</v>
      </c>
      <c r="N9" s="78">
        <f>[1]Ветка!N9+[1]Светиловичи!N9+[1]Столбун!N9+[1]Немки!N9</f>
        <v>0</v>
      </c>
      <c r="O9" s="79">
        <f t="shared" si="3"/>
        <v>0</v>
      </c>
      <c r="P9" s="78">
        <f>[1]Ветка!P9+[1]Светиловичи!P9+[1]Столбун!P9+[1]Немки!P9</f>
        <v>0</v>
      </c>
      <c r="Q9" s="78">
        <f>[1]Ветка!Q9+[1]Светиловичи!Q9+[1]Столбун!Q9+[1]Немки!Q9</f>
        <v>0</v>
      </c>
      <c r="R9" s="78">
        <f>[1]Ветка!R9+[1]Светиловичи!R9+[1]Столбун!R9+[1]Немки!R9</f>
        <v>0</v>
      </c>
      <c r="S9" s="79">
        <f t="shared" si="4"/>
        <v>0</v>
      </c>
    </row>
    <row r="10" spans="1:19">
      <c r="A10" s="81" t="s">
        <v>14</v>
      </c>
      <c r="B10" s="81" t="s">
        <v>0</v>
      </c>
      <c r="C10" s="77">
        <f t="shared" si="0"/>
        <v>29</v>
      </c>
      <c r="D10" s="78">
        <f>[1]Ветка!D10+[1]Светиловичи!D10+[1]Столбун!D10+[1]Немки!D10</f>
        <v>0</v>
      </c>
      <c r="E10" s="78">
        <f>[1]Ветка!E10+[1]Светиловичи!E10+[1]Столбун!E10+[1]Немки!E10</f>
        <v>0</v>
      </c>
      <c r="F10" s="78">
        <f>[1]Ветка!F10+[1]Светиловичи!F10+[1]Столбун!F10+[1]Немки!F10</f>
        <v>0</v>
      </c>
      <c r="G10" s="79">
        <f t="shared" si="1"/>
        <v>0</v>
      </c>
      <c r="H10" s="78">
        <f>[1]Ветка!H10+[1]Светиловичи!H10+[1]Столбун!H10+[1]Немки!H10</f>
        <v>4</v>
      </c>
      <c r="I10" s="78">
        <f>[1]Ветка!I10+[1]Светиловичи!I10+[1]Столбун!I10+[1]Немки!I10</f>
        <v>15</v>
      </c>
      <c r="J10" s="78">
        <f>[1]Ветка!J10+[1]Светиловичи!J10+[1]Столбун!J10+[1]Немки!J10</f>
        <v>5</v>
      </c>
      <c r="K10" s="79">
        <f t="shared" si="2"/>
        <v>24</v>
      </c>
      <c r="L10" s="78">
        <f>[1]Ветка!L10+[1]Светиловичи!L10+[1]Столбун!L10+[1]Немки!L10</f>
        <v>5</v>
      </c>
      <c r="M10" s="78">
        <f>[1]Ветка!M10+[1]Светиловичи!M10+[1]Столбун!M10+[1]Немки!M10</f>
        <v>0</v>
      </c>
      <c r="N10" s="78">
        <f>[1]Ветка!N10+[1]Светиловичи!N10+[1]Столбун!N10+[1]Немки!N10</f>
        <v>0</v>
      </c>
      <c r="O10" s="79">
        <f t="shared" si="3"/>
        <v>5</v>
      </c>
      <c r="P10" s="78">
        <f>[1]Ветка!P10+[1]Светиловичи!P10+[1]Столбун!P10+[1]Немки!P10</f>
        <v>0</v>
      </c>
      <c r="Q10" s="78">
        <f>[1]Ветка!Q10+[1]Светиловичи!Q10+[1]Столбун!Q10+[1]Немки!Q10</f>
        <v>0</v>
      </c>
      <c r="R10" s="78">
        <f>[1]Ветка!R10+[1]Светиловичи!R10+[1]Столбун!R10+[1]Немки!R10</f>
        <v>0</v>
      </c>
      <c r="S10" s="79">
        <f t="shared" si="4"/>
        <v>0</v>
      </c>
    </row>
    <row r="11" spans="1:19">
      <c r="A11" s="76" t="s">
        <v>1</v>
      </c>
      <c r="B11" s="76" t="s">
        <v>7</v>
      </c>
      <c r="C11" s="77">
        <f t="shared" si="0"/>
        <v>290</v>
      </c>
      <c r="D11" s="78">
        <f>[1]Ветка!D11+[1]Светиловичи!D11+[1]Столбун!D11+[1]Немки!D11</f>
        <v>0</v>
      </c>
      <c r="E11" s="78">
        <f>[1]Ветка!E11+[1]Светиловичи!E11+[1]Столбун!E11+[1]Немки!E11</f>
        <v>0</v>
      </c>
      <c r="F11" s="78">
        <f>[1]Ветка!F11+[1]Светиловичи!F11+[1]Столбун!F11+[1]Немки!F11</f>
        <v>0</v>
      </c>
      <c r="G11" s="79">
        <f t="shared" si="1"/>
        <v>0</v>
      </c>
      <c r="H11" s="78">
        <f>[1]Ветка!H11+[1]Светиловичи!H11+[1]Столбун!H11+[1]Немки!H11</f>
        <v>40</v>
      </c>
      <c r="I11" s="78">
        <f>[1]Ветка!I11+[1]Светиловичи!I11+[1]Столбун!I11+[1]Немки!I11</f>
        <v>150</v>
      </c>
      <c r="J11" s="78">
        <f>[1]Ветка!J11+[1]Светиловичи!J11+[1]Столбун!J11+[1]Немки!J11</f>
        <v>50</v>
      </c>
      <c r="K11" s="79">
        <f t="shared" si="2"/>
        <v>240</v>
      </c>
      <c r="L11" s="78">
        <f>[1]Ветка!L11+[1]Светиловичи!L11+[1]Столбун!L11+[1]Немки!L11</f>
        <v>50</v>
      </c>
      <c r="M11" s="78">
        <f>[1]Ветка!M11+[1]Светиловичи!M11+[1]Столбун!M11+[1]Немки!M11</f>
        <v>0</v>
      </c>
      <c r="N11" s="78">
        <f>[1]Ветка!N11+[1]Светиловичи!N11+[1]Столбун!N11+[1]Немки!N11</f>
        <v>0</v>
      </c>
      <c r="O11" s="79">
        <f t="shared" si="3"/>
        <v>50</v>
      </c>
      <c r="P11" s="78">
        <f>[1]Ветка!P11+[1]Светиловичи!P11+[1]Столбун!P11+[1]Немки!P11</f>
        <v>0</v>
      </c>
      <c r="Q11" s="78">
        <f>[1]Ветка!Q11+[1]Светиловичи!Q11+[1]Столбун!Q11+[1]Немки!Q11</f>
        <v>0</v>
      </c>
      <c r="R11" s="78">
        <f>[1]Ветка!R11+[1]Светиловичи!R11+[1]Столбун!R11+[1]Немки!R11</f>
        <v>0</v>
      </c>
      <c r="S11" s="79">
        <f t="shared" si="4"/>
        <v>0</v>
      </c>
    </row>
    <row r="12" spans="1:19">
      <c r="A12" s="76" t="s">
        <v>2</v>
      </c>
      <c r="B12" s="76" t="s">
        <v>7</v>
      </c>
      <c r="C12" s="77">
        <f t="shared" si="0"/>
        <v>100</v>
      </c>
      <c r="D12" s="78">
        <f>[1]Ветка!D12+[1]Светиловичи!D12+[1]Столбун!D12+[1]Немки!D12</f>
        <v>0</v>
      </c>
      <c r="E12" s="78">
        <f>[1]Ветка!E12+[1]Светиловичи!E12+[1]Столбун!E12+[1]Немки!E12</f>
        <v>0</v>
      </c>
      <c r="F12" s="78">
        <f>[1]Ветка!F12+[1]Светиловичи!F12+[1]Столбун!F12+[1]Немки!F12</f>
        <v>0</v>
      </c>
      <c r="G12" s="79">
        <f t="shared" si="1"/>
        <v>0</v>
      </c>
      <c r="H12" s="78">
        <f>[1]Ветка!H12+[1]Светиловичи!H12+[1]Столбун!H12+[1]Немки!H12</f>
        <v>10</v>
      </c>
      <c r="I12" s="78">
        <f>[1]Ветка!I12+[1]Светиловичи!I12+[1]Столбун!I12+[1]Немки!I12</f>
        <v>60</v>
      </c>
      <c r="J12" s="78">
        <f>[1]Ветка!J12+[1]Светиловичи!J12+[1]Столбун!J12+[1]Немки!J12</f>
        <v>15</v>
      </c>
      <c r="K12" s="79">
        <f t="shared" si="2"/>
        <v>85</v>
      </c>
      <c r="L12" s="78">
        <f>[1]Ветка!L12+[1]Светиловичи!L12+[1]Столбун!L12+[1]Немки!L12</f>
        <v>15</v>
      </c>
      <c r="M12" s="78">
        <f>[1]Ветка!M12+[1]Светиловичи!M12+[1]Столбун!M12+[1]Немки!M12</f>
        <v>0</v>
      </c>
      <c r="N12" s="78">
        <f>[1]Ветка!N12+[1]Светиловичи!N12+[1]Столбун!N12+[1]Немки!N12</f>
        <v>0</v>
      </c>
      <c r="O12" s="79">
        <f t="shared" si="3"/>
        <v>15</v>
      </c>
      <c r="P12" s="78">
        <f>[1]Ветка!P12+[1]Светиловичи!P12+[1]Столбун!P12+[1]Немки!P12</f>
        <v>0</v>
      </c>
      <c r="Q12" s="78">
        <f>[1]Ветка!Q12+[1]Светиловичи!Q12+[1]Столбун!Q12+[1]Немки!Q12</f>
        <v>0</v>
      </c>
      <c r="R12" s="78">
        <f>[1]Ветка!R12+[1]Светиловичи!R12+[1]Столбун!R12+[1]Немки!R12</f>
        <v>0</v>
      </c>
      <c r="S12" s="79">
        <f t="shared" si="4"/>
        <v>0</v>
      </c>
    </row>
    <row r="13" spans="1:19">
      <c r="A13" s="76" t="s">
        <v>3</v>
      </c>
      <c r="B13" s="76" t="s">
        <v>7</v>
      </c>
      <c r="C13" s="77">
        <f t="shared" si="0"/>
        <v>0</v>
      </c>
      <c r="D13" s="78">
        <f>[1]Ветка!D13+[1]Светиловичи!D13+[1]Столбун!D13+[1]Немки!D13</f>
        <v>0</v>
      </c>
      <c r="E13" s="78">
        <f>[1]Ветка!E13+[1]Светиловичи!E13+[1]Столбун!E13+[1]Немки!E13</f>
        <v>0</v>
      </c>
      <c r="F13" s="78">
        <f>[1]Ветка!F13+[1]Светиловичи!F13+[1]Столбун!F13+[1]Немки!F13</f>
        <v>0</v>
      </c>
      <c r="G13" s="79">
        <f t="shared" si="1"/>
        <v>0</v>
      </c>
      <c r="H13" s="78">
        <f>[1]Ветка!H13+[1]Светиловичи!H13+[1]Столбун!H13+[1]Немки!H13</f>
        <v>0</v>
      </c>
      <c r="I13" s="78">
        <f>[1]Ветка!I13+[1]Светиловичи!I13+[1]Столбун!I13+[1]Немки!I13</f>
        <v>0</v>
      </c>
      <c r="J13" s="78">
        <f>[1]Ветка!J13+[1]Светиловичи!J13+[1]Столбун!J13+[1]Немки!J13</f>
        <v>0</v>
      </c>
      <c r="K13" s="79">
        <f t="shared" si="2"/>
        <v>0</v>
      </c>
      <c r="L13" s="78">
        <f>[1]Ветка!L13+[1]Светиловичи!L13+[1]Столбун!L13+[1]Немки!L13</f>
        <v>0</v>
      </c>
      <c r="M13" s="78">
        <f>[1]Ветка!M13+[1]Светиловичи!M13+[1]Столбун!M13+[1]Немки!M13</f>
        <v>0</v>
      </c>
      <c r="N13" s="78">
        <f>[1]Ветка!N13+[1]Светиловичи!N13+[1]Столбун!N13+[1]Немки!N13</f>
        <v>0</v>
      </c>
      <c r="O13" s="79">
        <f t="shared" si="3"/>
        <v>0</v>
      </c>
      <c r="P13" s="78">
        <f>[1]Ветка!P13+[1]Светиловичи!P13+[1]Столбун!P13+[1]Немки!P13</f>
        <v>0</v>
      </c>
      <c r="Q13" s="78">
        <f>[1]Ветка!Q13+[1]Светиловичи!Q13+[1]Столбун!Q13+[1]Немки!Q13</f>
        <v>0</v>
      </c>
      <c r="R13" s="78">
        <f>[1]Ветка!R13+[1]Светиловичи!R13+[1]Столбун!R13+[1]Немки!R13</f>
        <v>0</v>
      </c>
      <c r="S13" s="79">
        <f t="shared" si="4"/>
        <v>0</v>
      </c>
    </row>
    <row r="14" spans="1:19">
      <c r="A14" s="81" t="s">
        <v>4</v>
      </c>
      <c r="B14" s="81" t="s">
        <v>0</v>
      </c>
      <c r="C14" s="77">
        <f t="shared" si="0"/>
        <v>245</v>
      </c>
      <c r="D14" s="78">
        <f>[1]Ветка!D14+[1]Светиловичи!D14+[1]Столбун!D14+[1]Немки!D14</f>
        <v>0</v>
      </c>
      <c r="E14" s="78">
        <f>[1]Ветка!E14+[1]Светиловичи!E14+[1]Столбун!E14+[1]Немки!E14</f>
        <v>0</v>
      </c>
      <c r="F14" s="78">
        <f>[1]Ветка!F14+[1]Светиловичи!F14+[1]Столбун!F14+[1]Немки!F14</f>
        <v>15</v>
      </c>
      <c r="G14" s="79">
        <f t="shared" si="1"/>
        <v>15</v>
      </c>
      <c r="H14" s="78">
        <f>[1]Ветка!H14+[1]Светиловичи!H14+[1]Столбун!H14+[1]Немки!H14</f>
        <v>15</v>
      </c>
      <c r="I14" s="78">
        <f>[1]Ветка!I14+[1]Светиловичи!I14+[1]Столбун!I14+[1]Немки!I14</f>
        <v>14</v>
      </c>
      <c r="J14" s="78">
        <f>[1]Ветка!J14+[1]Светиловичи!J14+[1]Столбун!J14+[1]Немки!J14</f>
        <v>55</v>
      </c>
      <c r="K14" s="79">
        <f t="shared" si="2"/>
        <v>84</v>
      </c>
      <c r="L14" s="78">
        <f>[1]Ветка!L14+[1]Светиловичи!L14+[1]Столбун!L14+[1]Немки!L14</f>
        <v>40</v>
      </c>
      <c r="M14" s="78">
        <f>[1]Ветка!M14+[1]Светиловичи!M14+[1]Столбун!M14+[1]Немки!M14</f>
        <v>40</v>
      </c>
      <c r="N14" s="78">
        <f>[1]Ветка!N14+[1]Светиловичи!N14+[1]Столбун!N14+[1]Немки!N14</f>
        <v>40</v>
      </c>
      <c r="O14" s="79">
        <f t="shared" si="3"/>
        <v>120</v>
      </c>
      <c r="P14" s="78">
        <f>[1]Ветка!P14+[1]Светиловичи!P14+[1]Столбун!P14+[1]Немки!P14</f>
        <v>15</v>
      </c>
      <c r="Q14" s="78">
        <f>[1]Ветка!Q14+[1]Светиловичи!Q14+[1]Столбун!Q14+[1]Немки!Q14</f>
        <v>11</v>
      </c>
      <c r="R14" s="78">
        <f>[1]Ветка!R14+[1]Светиловичи!R14+[1]Столбун!R14+[1]Немки!R14</f>
        <v>0</v>
      </c>
      <c r="S14" s="79">
        <f t="shared" si="4"/>
        <v>26</v>
      </c>
    </row>
    <row r="15" spans="1:19">
      <c r="A15" s="76" t="s">
        <v>1</v>
      </c>
      <c r="B15" s="76" t="s">
        <v>7</v>
      </c>
      <c r="C15" s="77">
        <f t="shared" si="0"/>
        <v>7800</v>
      </c>
      <c r="D15" s="78">
        <f>[1]Ветка!D15+[1]Светиловичи!D15+[1]Столбун!D15+[1]Немки!D15</f>
        <v>0</v>
      </c>
      <c r="E15" s="78">
        <f>[1]Ветка!E15+[1]Светиловичи!E15+[1]Столбун!E15+[1]Немки!E15</f>
        <v>0</v>
      </c>
      <c r="F15" s="78">
        <f>[1]Ветка!F15+[1]Светиловичи!F15+[1]Столбун!F15+[1]Немки!F15</f>
        <v>475</v>
      </c>
      <c r="G15" s="79">
        <f t="shared" si="1"/>
        <v>475</v>
      </c>
      <c r="H15" s="78">
        <f>[1]Ветка!H15+[1]Светиловичи!H15+[1]Столбун!H15+[1]Немки!H15</f>
        <v>475</v>
      </c>
      <c r="I15" s="78">
        <f>[1]Ветка!I15+[1]Светиловичи!I15+[1]Столбун!I15+[1]Немки!I15</f>
        <v>440</v>
      </c>
      <c r="J15" s="78">
        <f>[1]Ветка!J15+[1]Светиловичи!J15+[1]Столбун!J15+[1]Немки!J15</f>
        <v>1755</v>
      </c>
      <c r="K15" s="79">
        <f t="shared" si="2"/>
        <v>2670</v>
      </c>
      <c r="L15" s="78">
        <f>[1]Ветка!L15+[1]Светиловичи!L15+[1]Столбун!L15+[1]Немки!L15</f>
        <v>1270</v>
      </c>
      <c r="M15" s="78">
        <f>[1]Ветка!M15+[1]Светиловичи!M15+[1]Столбун!M15+[1]Немки!M15</f>
        <v>1270</v>
      </c>
      <c r="N15" s="78">
        <f>[1]Ветка!N15+[1]Светиловичи!N15+[1]Столбун!N15+[1]Немки!N15</f>
        <v>1285</v>
      </c>
      <c r="O15" s="79">
        <f t="shared" si="3"/>
        <v>3825</v>
      </c>
      <c r="P15" s="78">
        <f>[1]Ветка!P15+[1]Светиловичи!P15+[1]Столбун!P15+[1]Немки!P15</f>
        <v>475</v>
      </c>
      <c r="Q15" s="78">
        <f>[1]Ветка!Q15+[1]Светиловичи!Q15+[1]Столбун!Q15+[1]Немки!Q15</f>
        <v>355</v>
      </c>
      <c r="R15" s="78">
        <f>[1]Ветка!R15+[1]Светиловичи!R15+[1]Столбун!R15+[1]Немки!R15</f>
        <v>0</v>
      </c>
      <c r="S15" s="79">
        <f t="shared" si="4"/>
        <v>830</v>
      </c>
    </row>
    <row r="16" spans="1:19">
      <c r="A16" s="76" t="s">
        <v>2</v>
      </c>
      <c r="B16" s="76" t="s">
        <v>7</v>
      </c>
      <c r="C16" s="77">
        <f t="shared" si="0"/>
        <v>7100</v>
      </c>
      <c r="D16" s="78">
        <f>[1]Ветка!D16+[1]Светиловичи!D16+[1]Столбун!D16+[1]Немки!D16</f>
        <v>0</v>
      </c>
      <c r="E16" s="78">
        <f>[1]Ветка!E16+[1]Светиловичи!E16+[1]Столбун!E16+[1]Немки!E16</f>
        <v>0</v>
      </c>
      <c r="F16" s="78">
        <f>[1]Ветка!F16+[1]Светиловичи!F16+[1]Столбун!F16+[1]Немки!F16</f>
        <v>420</v>
      </c>
      <c r="G16" s="79">
        <f t="shared" si="1"/>
        <v>420</v>
      </c>
      <c r="H16" s="78">
        <f>[1]Ветка!H16+[1]Светиловичи!H16+[1]Столбун!H16+[1]Немки!H16</f>
        <v>435</v>
      </c>
      <c r="I16" s="78">
        <f>[1]Ветка!I16+[1]Светиловичи!I16+[1]Столбун!I16+[1]Немки!I16</f>
        <v>415</v>
      </c>
      <c r="J16" s="78">
        <f>[1]Ветка!J16+[1]Светиловичи!J16+[1]Столбун!J16+[1]Немки!J16</f>
        <v>1595</v>
      </c>
      <c r="K16" s="79">
        <f t="shared" si="2"/>
        <v>2445</v>
      </c>
      <c r="L16" s="78">
        <f>[1]Ветка!L16+[1]Светиловичи!L16+[1]Столбун!L16+[1]Немки!L16</f>
        <v>1160</v>
      </c>
      <c r="M16" s="78">
        <f>[1]Ветка!M16+[1]Светиловичи!M16+[1]Столбун!M16+[1]Немки!M16</f>
        <v>1160</v>
      </c>
      <c r="N16" s="78">
        <f>[1]Ветка!N16+[1]Светиловичи!N16+[1]Столбун!N16+[1]Немки!N16</f>
        <v>1160</v>
      </c>
      <c r="O16" s="79">
        <f t="shared" si="3"/>
        <v>3480</v>
      </c>
      <c r="P16" s="78">
        <f>[1]Ветка!P16+[1]Светиловичи!P16+[1]Столбун!P16+[1]Немки!P16</f>
        <v>435</v>
      </c>
      <c r="Q16" s="78">
        <f>[1]Ветка!Q16+[1]Светиловичи!Q16+[1]Столбун!Q16+[1]Немки!Q16</f>
        <v>320</v>
      </c>
      <c r="R16" s="78">
        <f>[1]Ветка!R16+[1]Светиловичи!R16+[1]Столбун!R16+[1]Немки!R16</f>
        <v>0</v>
      </c>
      <c r="S16" s="79">
        <f t="shared" si="4"/>
        <v>755</v>
      </c>
    </row>
    <row r="17" spans="1:19">
      <c r="A17" s="76" t="s">
        <v>3</v>
      </c>
      <c r="B17" s="76" t="s">
        <v>7</v>
      </c>
      <c r="C17" s="77">
        <f t="shared" si="0"/>
        <v>3300</v>
      </c>
      <c r="D17" s="78">
        <f>[1]Ветка!D17+[1]Светиловичи!D17+[1]Столбун!D17+[1]Немки!D17</f>
        <v>0</v>
      </c>
      <c r="E17" s="78">
        <f>[1]Ветка!E17+[1]Светиловичи!E17+[1]Столбун!E17+[1]Немки!E17</f>
        <v>0</v>
      </c>
      <c r="F17" s="78">
        <f>[1]Ветка!F17+[1]Светиловичи!F17+[1]Столбун!F17+[1]Немки!F17</f>
        <v>210</v>
      </c>
      <c r="G17" s="79">
        <f t="shared" si="1"/>
        <v>210</v>
      </c>
      <c r="H17" s="78">
        <f>[1]Ветка!H17+[1]Светиловичи!H17+[1]Столбун!H17+[1]Немки!H17</f>
        <v>210</v>
      </c>
      <c r="I17" s="78">
        <f>[1]Ветка!I17+[1]Светиловичи!I17+[1]Столбун!I17+[1]Немки!I17</f>
        <v>200</v>
      </c>
      <c r="J17" s="78">
        <f>[1]Ветка!J17+[1]Светиловичи!J17+[1]Столбун!J17+[1]Немки!J17</f>
        <v>740</v>
      </c>
      <c r="K17" s="79">
        <f t="shared" si="2"/>
        <v>1150</v>
      </c>
      <c r="L17" s="78">
        <f>[1]Ветка!L17+[1]Светиловичи!L17+[1]Столбун!L17+[1]Немки!L17</f>
        <v>530</v>
      </c>
      <c r="M17" s="78">
        <f>[1]Ветка!M17+[1]Светиловичи!M17+[1]Столбун!M17+[1]Немки!M17</f>
        <v>530</v>
      </c>
      <c r="N17" s="78">
        <f>[1]Ветка!N17+[1]Светиловичи!N17+[1]Столбун!N17+[1]Немки!N17</f>
        <v>530</v>
      </c>
      <c r="O17" s="79">
        <f t="shared" si="3"/>
        <v>1590</v>
      </c>
      <c r="P17" s="78">
        <f>[1]Ветка!P17+[1]Светиловичи!P17+[1]Столбун!P17+[1]Немки!P17</f>
        <v>210</v>
      </c>
      <c r="Q17" s="78">
        <f>[1]Ветка!Q17+[1]Светиловичи!Q17+[1]Столбун!Q17+[1]Немки!Q17</f>
        <v>140</v>
      </c>
      <c r="R17" s="78">
        <f>[1]Ветка!R17+[1]Светиловичи!R17+[1]Столбун!R17+[1]Немки!R17</f>
        <v>0</v>
      </c>
      <c r="S17" s="79">
        <f t="shared" si="4"/>
        <v>350</v>
      </c>
    </row>
    <row r="18" spans="1:19">
      <c r="A18" s="81" t="s">
        <v>15</v>
      </c>
      <c r="B18" s="81" t="s">
        <v>0</v>
      </c>
      <c r="C18" s="77">
        <f t="shared" si="0"/>
        <v>346</v>
      </c>
      <c r="D18" s="78">
        <f>[1]Ветка!D18+[1]Светиловичи!D18+[1]Столбун!D18+[1]Немки!D18</f>
        <v>22</v>
      </c>
      <c r="E18" s="78">
        <f>[1]Ветка!E18+[1]Светиловичи!E18+[1]Столбун!E18+[1]Немки!E18</f>
        <v>22</v>
      </c>
      <c r="F18" s="78">
        <f>[1]Ветка!F18+[1]Светиловичи!F18+[1]Столбун!F18+[1]Немки!F18</f>
        <v>31</v>
      </c>
      <c r="G18" s="79">
        <f t="shared" si="1"/>
        <v>75</v>
      </c>
      <c r="H18" s="78">
        <f>[1]Ветка!H18+[1]Светиловичи!H18+[1]Столбун!H18+[1]Немки!H18</f>
        <v>32</v>
      </c>
      <c r="I18" s="78">
        <f>[1]Ветка!I18+[1]Светиловичи!I18+[1]Столбун!I18+[1]Немки!I18</f>
        <v>27</v>
      </c>
      <c r="J18" s="78">
        <f>[1]Ветка!J18+[1]Светиловичи!J18+[1]Столбун!J18+[1]Немки!J18</f>
        <v>5</v>
      </c>
      <c r="K18" s="79">
        <f t="shared" si="2"/>
        <v>64</v>
      </c>
      <c r="L18" s="78">
        <f>[1]Ветка!L18+[1]Светиловичи!L18+[1]Столбун!L18+[1]Немки!L18</f>
        <v>23</v>
      </c>
      <c r="M18" s="78">
        <f>[1]Ветка!M18+[1]Светиловичи!M18+[1]Столбун!M18+[1]Немки!M18</f>
        <v>31</v>
      </c>
      <c r="N18" s="78">
        <f>[1]Ветка!N18+[1]Светиловичи!N18+[1]Столбун!N18+[1]Немки!N18</f>
        <v>23</v>
      </c>
      <c r="O18" s="79">
        <f t="shared" si="3"/>
        <v>77</v>
      </c>
      <c r="P18" s="78">
        <f>[1]Ветка!P18+[1]Светиловичи!P18+[1]Столбун!P18+[1]Немки!P18</f>
        <v>39</v>
      </c>
      <c r="Q18" s="78">
        <f>[1]Ветка!Q18+[1]Светиловичи!Q18+[1]Столбун!Q18+[1]Немки!Q18</f>
        <v>42</v>
      </c>
      <c r="R18" s="78">
        <f>[1]Ветка!R18+[1]Светиловичи!R18+[1]Столбун!R18+[1]Немки!R18</f>
        <v>49</v>
      </c>
      <c r="S18" s="79">
        <f t="shared" si="4"/>
        <v>130</v>
      </c>
    </row>
    <row r="19" spans="1:19">
      <c r="A19" s="76" t="s">
        <v>1</v>
      </c>
      <c r="B19" s="76" t="s">
        <v>7</v>
      </c>
      <c r="C19" s="91">
        <f t="shared" si="0"/>
        <v>22400</v>
      </c>
      <c r="D19" s="78">
        <f>[1]Ветка!D19+[1]Светиловичи!D19+[1]Столбун!D19+[1]Немки!D19</f>
        <v>1400</v>
      </c>
      <c r="E19" s="78">
        <f>[1]Ветка!E19+[1]Светиловичи!E19+[1]Столбун!E19+[1]Немки!E19</f>
        <v>1500</v>
      </c>
      <c r="F19" s="78">
        <f>[1]Ветка!F19+[1]Светиловичи!F19+[1]Столбун!F19+[1]Немки!F19</f>
        <v>2000</v>
      </c>
      <c r="G19" s="79">
        <f t="shared" si="1"/>
        <v>4900</v>
      </c>
      <c r="H19" s="78">
        <f>[1]Ветка!H19+[1]Светиловичи!H19+[1]Столбун!H19+[1]Немки!H19</f>
        <v>1900</v>
      </c>
      <c r="I19" s="78">
        <f>[1]Ветка!I19+[1]Светиловичи!I19+[1]Столбун!I19+[1]Немки!I19</f>
        <v>1610</v>
      </c>
      <c r="J19" s="78">
        <f>[1]Ветка!J19+[1]Светиловичи!J19+[1]Столбун!J19+[1]Немки!J19</f>
        <v>300</v>
      </c>
      <c r="K19" s="79">
        <f t="shared" si="2"/>
        <v>3810</v>
      </c>
      <c r="L19" s="78">
        <f>[1]Ветка!L19+[1]Светиловичи!L19+[1]Столбун!L19+[1]Немки!L19</f>
        <v>1510</v>
      </c>
      <c r="M19" s="78">
        <f>[1]Ветка!M19+[1]Светиловичи!M19+[1]Столбун!M19+[1]Немки!M19</f>
        <v>2050</v>
      </c>
      <c r="N19" s="78">
        <f>[1]Ветка!N19+[1]Светиловичи!N19+[1]Столбун!N19+[1]Немки!N19</f>
        <v>1440</v>
      </c>
      <c r="O19" s="79">
        <f t="shared" si="3"/>
        <v>5000</v>
      </c>
      <c r="P19" s="78">
        <f>[1]Ветка!P19+[1]Светиловичи!P19+[1]Столбун!P19+[1]Немки!P19</f>
        <v>2640</v>
      </c>
      <c r="Q19" s="78">
        <f>[1]Ветка!Q19+[1]Светиловичи!Q19+[1]Столбун!Q19+[1]Немки!Q19</f>
        <v>2800</v>
      </c>
      <c r="R19" s="78">
        <f>[1]Ветка!R19+[1]Светиловичи!R19+[1]Столбун!R19+[1]Немки!R19</f>
        <v>3250</v>
      </c>
      <c r="S19" s="79">
        <f t="shared" si="4"/>
        <v>8690</v>
      </c>
    </row>
    <row r="20" spans="1:19">
      <c r="A20" s="76" t="s">
        <v>2</v>
      </c>
      <c r="B20" s="76" t="s">
        <v>7</v>
      </c>
      <c r="C20" s="77">
        <f t="shared" si="0"/>
        <v>22200</v>
      </c>
      <c r="D20" s="78">
        <f>[1]Ветка!D20+[1]Светиловичи!D20+[1]Столбун!D20+[1]Немки!D20</f>
        <v>1400</v>
      </c>
      <c r="E20" s="78">
        <f>[1]Ветка!E20+[1]Светиловичи!E20+[1]Столбун!E20+[1]Немки!E20</f>
        <v>1500</v>
      </c>
      <c r="F20" s="78">
        <f>[1]Ветка!F20+[1]Светиловичи!F20+[1]Столбун!F20+[1]Немки!F20</f>
        <v>2000</v>
      </c>
      <c r="G20" s="79">
        <f t="shared" si="1"/>
        <v>4900</v>
      </c>
      <c r="H20" s="78">
        <f>[1]Ветка!H20+[1]Светиловичи!H20+[1]Столбун!H20+[1]Немки!H20</f>
        <v>1900</v>
      </c>
      <c r="I20" s="78">
        <f>[1]Ветка!I20+[1]Светиловичи!I20+[1]Столбун!I20+[1]Немки!I20</f>
        <v>1600</v>
      </c>
      <c r="J20" s="78">
        <f>[1]Ветка!J20+[1]Светиловичи!J20+[1]Столбун!J20+[1]Немки!J20</f>
        <v>300</v>
      </c>
      <c r="K20" s="79">
        <f t="shared" si="2"/>
        <v>3800</v>
      </c>
      <c r="L20" s="78">
        <f>[1]Ветка!L20+[1]Светиловичи!L20+[1]Столбун!L20+[1]Немки!L20</f>
        <v>1500</v>
      </c>
      <c r="M20" s="78">
        <f>[1]Ветка!M20+[1]Светиловичи!M20+[1]Столбун!M20+[1]Немки!M20</f>
        <v>2010</v>
      </c>
      <c r="N20" s="78">
        <f>[1]Ветка!N20+[1]Светиловичи!N20+[1]Столбун!N20+[1]Немки!N20</f>
        <v>1420</v>
      </c>
      <c r="O20" s="79">
        <f t="shared" si="3"/>
        <v>4930</v>
      </c>
      <c r="P20" s="78">
        <f>[1]Ветка!P20+[1]Светиловичи!P20+[1]Столбун!P20+[1]Немки!P20</f>
        <v>2610</v>
      </c>
      <c r="Q20" s="78">
        <f>[1]Ветка!Q20+[1]Светиловичи!Q20+[1]Столбун!Q20+[1]Немки!Q20</f>
        <v>2750</v>
      </c>
      <c r="R20" s="78">
        <f>[1]Ветка!R20+[1]Светиловичи!R20+[1]Столбун!R20+[1]Немки!R20</f>
        <v>3210</v>
      </c>
      <c r="S20" s="79">
        <f t="shared" si="4"/>
        <v>8570</v>
      </c>
    </row>
    <row r="21" spans="1:19">
      <c r="A21" s="76" t="s">
        <v>3</v>
      </c>
      <c r="B21" s="76" t="s">
        <v>7</v>
      </c>
      <c r="C21" s="77">
        <f t="shared" si="0"/>
        <v>11100</v>
      </c>
      <c r="D21" s="78">
        <f>[1]Ветка!D21+[1]Светиловичи!D21+[1]Столбун!D21+[1]Немки!D21</f>
        <v>790</v>
      </c>
      <c r="E21" s="78">
        <f>[1]Ветка!E21+[1]Светиловичи!E21+[1]Столбун!E21+[1]Немки!E21</f>
        <v>730</v>
      </c>
      <c r="F21" s="78">
        <f>[1]Ветка!F21+[1]Светиловичи!F21+[1]Столбун!F21+[1]Немки!F21</f>
        <v>960</v>
      </c>
      <c r="G21" s="79">
        <f t="shared" si="1"/>
        <v>2480</v>
      </c>
      <c r="H21" s="78">
        <f>[1]Ветка!H21+[1]Светиловичи!H21+[1]Столбун!H21+[1]Немки!H21</f>
        <v>950</v>
      </c>
      <c r="I21" s="78">
        <f>[1]Ветка!I21+[1]Светиловичи!I21+[1]Столбун!I21+[1]Немки!I21</f>
        <v>800</v>
      </c>
      <c r="J21" s="78">
        <f>[1]Ветка!J21+[1]Светиловичи!J21+[1]Столбун!J21+[1]Немки!J21</f>
        <v>150</v>
      </c>
      <c r="K21" s="79">
        <f t="shared" si="2"/>
        <v>1900</v>
      </c>
      <c r="L21" s="78">
        <f>[1]Ветка!L21+[1]Светиловичи!L21+[1]Столбун!L21+[1]Немки!L21</f>
        <v>750</v>
      </c>
      <c r="M21" s="78">
        <f>[1]Ветка!M21+[1]Светиловичи!M21+[1]Столбун!M21+[1]Немки!M21</f>
        <v>1000</v>
      </c>
      <c r="N21" s="78">
        <f>[1]Ветка!N21+[1]Светиловичи!N21+[1]Столбун!N21+[1]Немки!N21</f>
        <v>710</v>
      </c>
      <c r="O21" s="79">
        <f t="shared" si="3"/>
        <v>2460</v>
      </c>
      <c r="P21" s="78">
        <f>[1]Ветка!P21+[1]Светиловичи!P21+[1]Столбун!P21+[1]Немки!P21</f>
        <v>1300</v>
      </c>
      <c r="Q21" s="78">
        <f>[1]Ветка!Q21+[1]Светиловичи!Q21+[1]Столбун!Q21+[1]Немки!Q21</f>
        <v>1380</v>
      </c>
      <c r="R21" s="78">
        <f>[1]Ветка!R21+[1]Светиловичи!R21+[1]Столбун!R21+[1]Немки!R21</f>
        <v>1580</v>
      </c>
      <c r="S21" s="79">
        <f t="shared" si="4"/>
        <v>4260</v>
      </c>
    </row>
    <row r="22" spans="1:19">
      <c r="A22" s="81" t="s">
        <v>5</v>
      </c>
      <c r="B22" s="81" t="s">
        <v>0</v>
      </c>
      <c r="C22" s="77">
        <f t="shared" si="0"/>
        <v>40</v>
      </c>
      <c r="D22" s="78">
        <f>[1]Ветка!D22+[1]Светиловичи!D22+[1]Столбун!D22+[1]Немки!D22</f>
        <v>0</v>
      </c>
      <c r="E22" s="78">
        <f>[1]Ветка!E22+[1]Светиловичи!E22+[1]Столбун!E22+[1]Немки!E22</f>
        <v>0</v>
      </c>
      <c r="F22" s="78">
        <f>[1]Ветка!F22+[1]Светиловичи!F22+[1]Столбун!F22+[1]Немки!F22</f>
        <v>8</v>
      </c>
      <c r="G22" s="79">
        <f t="shared" si="1"/>
        <v>8</v>
      </c>
      <c r="H22" s="78">
        <f>[1]Ветка!H22+[1]Светиловичи!H22+[1]Столбун!H22+[1]Немки!H22</f>
        <v>7</v>
      </c>
      <c r="I22" s="78">
        <f>[1]Ветка!I22+[1]Светиловичи!I22+[1]Столбун!I22+[1]Немки!I22</f>
        <v>10</v>
      </c>
      <c r="J22" s="78">
        <f>[1]Ветка!J22+[1]Светиловичи!J22+[1]Столбун!J22+[1]Немки!J22</f>
        <v>10</v>
      </c>
      <c r="K22" s="79">
        <f t="shared" si="2"/>
        <v>27</v>
      </c>
      <c r="L22" s="78">
        <f>[1]Ветка!L22+[1]Светиловичи!L22+[1]Столбун!L22+[1]Немки!L22</f>
        <v>0</v>
      </c>
      <c r="M22" s="78">
        <f>[1]Ветка!M22+[1]Светиловичи!M22+[1]Столбун!M22+[1]Немки!M22</f>
        <v>5</v>
      </c>
      <c r="N22" s="78">
        <f>[1]Ветка!N22+[1]Светиловичи!N22+[1]Столбун!N22+[1]Немки!N22</f>
        <v>0</v>
      </c>
      <c r="O22" s="79">
        <f t="shared" si="3"/>
        <v>5</v>
      </c>
      <c r="P22" s="78">
        <f>[1]Ветка!P22+[1]Светиловичи!P22+[1]Столбун!P22+[1]Немки!P22</f>
        <v>0</v>
      </c>
      <c r="Q22" s="78">
        <f>[1]Ветка!Q22+[1]Светиловичи!Q22+[1]Столбун!Q22+[1]Немки!Q22</f>
        <v>0</v>
      </c>
      <c r="R22" s="78">
        <f>[1]Ветка!R22+[1]Светиловичи!R22+[1]Столбун!R22+[1]Немки!R22</f>
        <v>0</v>
      </c>
      <c r="S22" s="79">
        <f t="shared" si="4"/>
        <v>0</v>
      </c>
    </row>
    <row r="23" spans="1:19">
      <c r="A23" s="82" t="s">
        <v>1</v>
      </c>
      <c r="B23" s="76" t="s">
        <v>7</v>
      </c>
      <c r="C23" s="77">
        <f t="shared" si="0"/>
        <v>600</v>
      </c>
      <c r="D23" s="78">
        <f>[1]Ветка!D23+[1]Светиловичи!D23+[1]Столбун!D23+[1]Немки!D23</f>
        <v>0</v>
      </c>
      <c r="E23" s="78">
        <f>[1]Ветка!E23+[1]Светиловичи!E23+[1]Столбун!E23+[1]Немки!E23</f>
        <v>0</v>
      </c>
      <c r="F23" s="78">
        <f>[1]Ветка!F23+[1]Светиловичи!F23+[1]Столбун!F23+[1]Немки!F23</f>
        <v>115</v>
      </c>
      <c r="G23" s="79">
        <f t="shared" si="1"/>
        <v>115</v>
      </c>
      <c r="H23" s="78">
        <f>[1]Ветка!H23+[1]Светиловичи!H23+[1]Столбун!H23+[1]Немки!H23</f>
        <v>115</v>
      </c>
      <c r="I23" s="78">
        <f>[1]Ветка!I23+[1]Светиловичи!I23+[1]Столбун!I23+[1]Немки!I23</f>
        <v>150</v>
      </c>
      <c r="J23" s="78">
        <f>[1]Ветка!J23+[1]Светиловичи!J23+[1]Столбун!J23+[1]Немки!J23</f>
        <v>145</v>
      </c>
      <c r="K23" s="79">
        <f t="shared" si="2"/>
        <v>410</v>
      </c>
      <c r="L23" s="78">
        <f>[1]Ветка!L23+[1]Светиловичи!L23+[1]Столбун!L23+[1]Немки!L23</f>
        <v>0</v>
      </c>
      <c r="M23" s="78">
        <f>[1]Ветка!M23+[1]Светиловичи!M23+[1]Столбун!M23+[1]Немки!M23</f>
        <v>75</v>
      </c>
      <c r="N23" s="78">
        <f>[1]Ветка!N23+[1]Светиловичи!N23+[1]Столбун!N23+[1]Немки!N23</f>
        <v>0</v>
      </c>
      <c r="O23" s="79">
        <f t="shared" si="3"/>
        <v>75</v>
      </c>
      <c r="P23" s="78">
        <f>[1]Ветка!P23+[1]Светиловичи!P23+[1]Столбун!P23+[1]Немки!P23</f>
        <v>0</v>
      </c>
      <c r="Q23" s="78">
        <f>[1]Ветка!Q23+[1]Светиловичи!Q23+[1]Столбун!Q23+[1]Немки!Q23</f>
        <v>0</v>
      </c>
      <c r="R23" s="78">
        <f>[1]Ветка!R23+[1]Светиловичи!R23+[1]Столбун!R23+[1]Немки!R23</f>
        <v>0</v>
      </c>
      <c r="S23" s="79">
        <f t="shared" si="4"/>
        <v>0</v>
      </c>
    </row>
    <row r="24" spans="1:19">
      <c r="A24" s="82" t="s">
        <v>2</v>
      </c>
      <c r="B24" s="76" t="s">
        <v>7</v>
      </c>
      <c r="C24" s="77">
        <f t="shared" si="0"/>
        <v>600</v>
      </c>
      <c r="D24" s="78">
        <f>[1]Ветка!D24+[1]Светиловичи!D24+[1]Столбун!D24+[1]Немки!D24</f>
        <v>0</v>
      </c>
      <c r="E24" s="78">
        <f>[1]Ветка!E24+[1]Светиловичи!E24+[1]Столбун!E24+[1]Немки!E24</f>
        <v>0</v>
      </c>
      <c r="F24" s="78">
        <f>[1]Ветка!F24+[1]Светиловичи!F24+[1]Столбун!F24+[1]Немки!F24</f>
        <v>115</v>
      </c>
      <c r="G24" s="79">
        <f t="shared" si="1"/>
        <v>115</v>
      </c>
      <c r="H24" s="78">
        <f>[1]Ветка!H24+[1]Светиловичи!H24+[1]Столбун!H24+[1]Немки!H24</f>
        <v>115</v>
      </c>
      <c r="I24" s="78">
        <f>[1]Ветка!I24+[1]Светиловичи!I24+[1]Столбун!I24+[1]Немки!I24</f>
        <v>150</v>
      </c>
      <c r="J24" s="78">
        <f>[1]Ветка!J24+[1]Светиловичи!J24+[1]Столбун!J24+[1]Немки!J24</f>
        <v>145</v>
      </c>
      <c r="K24" s="79">
        <f t="shared" si="2"/>
        <v>410</v>
      </c>
      <c r="L24" s="78">
        <f>[1]Ветка!L24+[1]Светиловичи!L24+[1]Столбун!L24+[1]Немки!L24</f>
        <v>0</v>
      </c>
      <c r="M24" s="78">
        <f>[1]Ветка!M24+[1]Светиловичи!M24+[1]Столбун!M24+[1]Немки!M24</f>
        <v>75</v>
      </c>
      <c r="N24" s="78">
        <f>[1]Ветка!N24+[1]Светиловичи!N24+[1]Столбун!N24+[1]Немки!N24</f>
        <v>0</v>
      </c>
      <c r="O24" s="79">
        <f t="shared" si="3"/>
        <v>75</v>
      </c>
      <c r="P24" s="78">
        <f>[1]Ветка!P24+[1]Светиловичи!P24+[1]Столбун!P24+[1]Немки!P24</f>
        <v>0</v>
      </c>
      <c r="Q24" s="78">
        <f>[1]Ветка!Q24+[1]Светиловичи!Q24+[1]Столбун!Q24+[1]Немки!Q24</f>
        <v>0</v>
      </c>
      <c r="R24" s="78">
        <f>[1]Ветка!R24+[1]Светиловичи!R24+[1]Столбун!R24+[1]Немки!R24</f>
        <v>0</v>
      </c>
      <c r="S24" s="79">
        <f t="shared" si="4"/>
        <v>0</v>
      </c>
    </row>
    <row r="25" spans="1:19">
      <c r="A25" s="76" t="s">
        <v>3</v>
      </c>
      <c r="B25" s="76" t="s">
        <v>7</v>
      </c>
      <c r="C25" s="77">
        <f t="shared" si="0"/>
        <v>120</v>
      </c>
      <c r="D25" s="78">
        <f>[1]Ветка!D25+[1]Светиловичи!D25+[1]Столбун!D25+[1]Немки!D25</f>
        <v>0</v>
      </c>
      <c r="E25" s="78">
        <f>[1]Ветка!E25+[1]Светиловичи!E25+[1]Столбун!E25+[1]Немки!E25</f>
        <v>0</v>
      </c>
      <c r="F25" s="78">
        <f>[1]Ветка!F25+[1]Светиловичи!F25+[1]Столбун!F25+[1]Немки!F25</f>
        <v>25</v>
      </c>
      <c r="G25" s="79">
        <f t="shared" si="1"/>
        <v>25</v>
      </c>
      <c r="H25" s="78">
        <f>[1]Ветка!H25+[1]Светиловичи!H25+[1]Столбун!H25+[1]Немки!H25</f>
        <v>20</v>
      </c>
      <c r="I25" s="78">
        <f>[1]Ветка!I25+[1]Светиловичи!I25+[1]Столбун!I25+[1]Немки!I25</f>
        <v>30</v>
      </c>
      <c r="J25" s="78">
        <f>[1]Ветка!J25+[1]Светиловичи!J25+[1]Столбун!J25+[1]Немки!J25</f>
        <v>30</v>
      </c>
      <c r="K25" s="79">
        <f t="shared" si="2"/>
        <v>80</v>
      </c>
      <c r="L25" s="78">
        <f>[1]Ветка!L25+[1]Светиловичи!L25+[1]Столбун!L25+[1]Немки!L25</f>
        <v>0</v>
      </c>
      <c r="M25" s="78">
        <f>[1]Ветка!M25+[1]Светиловичи!M25+[1]Столбун!M25+[1]Немки!M25</f>
        <v>15</v>
      </c>
      <c r="N25" s="78">
        <f>[1]Ветка!N25+[1]Светиловичи!N25+[1]Столбун!N25+[1]Немки!N25</f>
        <v>0</v>
      </c>
      <c r="O25" s="79">
        <f t="shared" si="3"/>
        <v>15</v>
      </c>
      <c r="P25" s="78">
        <f>[1]Ветка!P25+[1]Светиловичи!P25+[1]Столбун!P25+[1]Немки!P25</f>
        <v>0</v>
      </c>
      <c r="Q25" s="78">
        <f>[1]Ветка!Q25+[1]Светиловичи!Q25+[1]Столбун!Q25+[1]Немки!Q25</f>
        <v>0</v>
      </c>
      <c r="R25" s="78">
        <f>[1]Ветка!R25+[1]Светиловичи!R25+[1]Столбун!R25+[1]Немки!R25</f>
        <v>0</v>
      </c>
      <c r="S25" s="79">
        <f t="shared" si="4"/>
        <v>0</v>
      </c>
    </row>
    <row r="26" spans="1:19">
      <c r="A26" s="75" t="s">
        <v>23</v>
      </c>
      <c r="B26" s="81" t="s">
        <v>0</v>
      </c>
      <c r="C26" s="77">
        <f>C6+C10+C14+C18+C22</f>
        <v>750</v>
      </c>
      <c r="D26" s="78">
        <f>D6+D10+D14+D18+D22</f>
        <v>22</v>
      </c>
      <c r="E26" s="78">
        <f t="shared" ref="E26:S29" si="5">E6+E10+E14+E18+E22</f>
        <v>22</v>
      </c>
      <c r="F26" s="78">
        <f t="shared" si="5"/>
        <v>54</v>
      </c>
      <c r="G26" s="83">
        <f t="shared" si="5"/>
        <v>98</v>
      </c>
      <c r="H26" s="78">
        <f t="shared" si="5"/>
        <v>63</v>
      </c>
      <c r="I26" s="78">
        <f t="shared" si="5"/>
        <v>74</v>
      </c>
      <c r="J26" s="78">
        <f t="shared" si="5"/>
        <v>95</v>
      </c>
      <c r="K26" s="83">
        <f t="shared" si="5"/>
        <v>232</v>
      </c>
      <c r="L26" s="78">
        <f t="shared" si="5"/>
        <v>82</v>
      </c>
      <c r="M26" s="78">
        <f t="shared" si="5"/>
        <v>92</v>
      </c>
      <c r="N26" s="78">
        <f t="shared" si="5"/>
        <v>79</v>
      </c>
      <c r="O26" s="83">
        <f t="shared" si="5"/>
        <v>253</v>
      </c>
      <c r="P26" s="78">
        <f t="shared" si="5"/>
        <v>65</v>
      </c>
      <c r="Q26" s="78">
        <f t="shared" si="5"/>
        <v>53</v>
      </c>
      <c r="R26" s="78">
        <f t="shared" si="5"/>
        <v>49</v>
      </c>
      <c r="S26" s="83">
        <f t="shared" si="5"/>
        <v>167</v>
      </c>
    </row>
    <row r="27" spans="1:19">
      <c r="A27" s="76" t="s">
        <v>1</v>
      </c>
      <c r="B27" s="76" t="s">
        <v>7</v>
      </c>
      <c r="C27" s="77">
        <f t="shared" ref="C27:D29" si="6">C7+C11+C15+C19+C23</f>
        <v>31450</v>
      </c>
      <c r="D27" s="78">
        <f t="shared" si="6"/>
        <v>1400</v>
      </c>
      <c r="E27" s="78">
        <f t="shared" si="5"/>
        <v>1500</v>
      </c>
      <c r="F27" s="78">
        <f t="shared" si="5"/>
        <v>2590</v>
      </c>
      <c r="G27" s="83">
        <f t="shared" si="5"/>
        <v>5490</v>
      </c>
      <c r="H27" s="78">
        <f t="shared" si="5"/>
        <v>2550</v>
      </c>
      <c r="I27" s="78">
        <f t="shared" si="5"/>
        <v>2382</v>
      </c>
      <c r="J27" s="78">
        <f t="shared" si="5"/>
        <v>2330</v>
      </c>
      <c r="K27" s="83">
        <f t="shared" si="5"/>
        <v>7262</v>
      </c>
      <c r="L27" s="78">
        <f t="shared" si="5"/>
        <v>2887</v>
      </c>
      <c r="M27" s="78">
        <f t="shared" si="5"/>
        <v>3458</v>
      </c>
      <c r="N27" s="78">
        <f t="shared" si="5"/>
        <v>2789</v>
      </c>
      <c r="O27" s="83">
        <f t="shared" si="5"/>
        <v>9134</v>
      </c>
      <c r="P27" s="78">
        <f t="shared" si="5"/>
        <v>3159</v>
      </c>
      <c r="Q27" s="78">
        <f t="shared" si="5"/>
        <v>3155</v>
      </c>
      <c r="R27" s="78">
        <f t="shared" si="5"/>
        <v>3250</v>
      </c>
      <c r="S27" s="83">
        <f t="shared" si="5"/>
        <v>9564</v>
      </c>
    </row>
    <row r="28" spans="1:19">
      <c r="A28" s="76" t="s">
        <v>2</v>
      </c>
      <c r="B28" s="76" t="s">
        <v>7</v>
      </c>
      <c r="C28" s="77">
        <f t="shared" si="6"/>
        <v>30000</v>
      </c>
      <c r="D28" s="78">
        <f t="shared" si="6"/>
        <v>1400</v>
      </c>
      <c r="E28" s="78">
        <f t="shared" si="5"/>
        <v>1500</v>
      </c>
      <c r="F28" s="78">
        <f t="shared" si="5"/>
        <v>2535</v>
      </c>
      <c r="G28" s="83">
        <f t="shared" si="5"/>
        <v>5435</v>
      </c>
      <c r="H28" s="78">
        <f t="shared" si="5"/>
        <v>2460</v>
      </c>
      <c r="I28" s="78">
        <f t="shared" si="5"/>
        <v>2225</v>
      </c>
      <c r="J28" s="78">
        <f t="shared" si="5"/>
        <v>2055</v>
      </c>
      <c r="K28" s="83">
        <f t="shared" si="5"/>
        <v>6740</v>
      </c>
      <c r="L28" s="78">
        <f t="shared" si="5"/>
        <v>2675</v>
      </c>
      <c r="M28" s="78">
        <f t="shared" si="5"/>
        <v>3245</v>
      </c>
      <c r="N28" s="78">
        <f t="shared" si="5"/>
        <v>2580</v>
      </c>
      <c r="O28" s="83">
        <f t="shared" si="5"/>
        <v>8500</v>
      </c>
      <c r="P28" s="78">
        <f t="shared" si="5"/>
        <v>3045</v>
      </c>
      <c r="Q28" s="78">
        <f t="shared" si="5"/>
        <v>3070</v>
      </c>
      <c r="R28" s="78">
        <f t="shared" si="5"/>
        <v>3210</v>
      </c>
      <c r="S28" s="83">
        <f t="shared" si="5"/>
        <v>9325</v>
      </c>
    </row>
    <row r="29" spans="1:19">
      <c r="A29" s="76" t="s">
        <v>3</v>
      </c>
      <c r="B29" s="76" t="s">
        <v>7</v>
      </c>
      <c r="C29" s="77">
        <f t="shared" si="6"/>
        <v>14520</v>
      </c>
      <c r="D29" s="78">
        <f t="shared" si="6"/>
        <v>790</v>
      </c>
      <c r="E29" s="78">
        <f t="shared" si="5"/>
        <v>730</v>
      </c>
      <c r="F29" s="78">
        <f t="shared" si="5"/>
        <v>1195</v>
      </c>
      <c r="G29" s="83">
        <f t="shared" si="5"/>
        <v>2715</v>
      </c>
      <c r="H29" s="78">
        <f t="shared" si="5"/>
        <v>1180</v>
      </c>
      <c r="I29" s="78">
        <f t="shared" si="5"/>
        <v>1030</v>
      </c>
      <c r="J29" s="78">
        <f t="shared" si="5"/>
        <v>920</v>
      </c>
      <c r="K29" s="83">
        <f t="shared" si="5"/>
        <v>3130</v>
      </c>
      <c r="L29" s="78">
        <f t="shared" si="5"/>
        <v>1280</v>
      </c>
      <c r="M29" s="78">
        <f t="shared" si="5"/>
        <v>1545</v>
      </c>
      <c r="N29" s="78">
        <f t="shared" si="5"/>
        <v>1240</v>
      </c>
      <c r="O29" s="83">
        <f t="shared" si="5"/>
        <v>4065</v>
      </c>
      <c r="P29" s="78">
        <f t="shared" si="5"/>
        <v>1510</v>
      </c>
      <c r="Q29" s="78">
        <f t="shared" si="5"/>
        <v>1520</v>
      </c>
      <c r="R29" s="78">
        <f t="shared" si="5"/>
        <v>1580</v>
      </c>
      <c r="S29" s="83">
        <f t="shared" si="5"/>
        <v>4610</v>
      </c>
    </row>
    <row r="30" spans="1:19">
      <c r="A30" s="75" t="s">
        <v>100</v>
      </c>
      <c r="B30" s="81" t="s">
        <v>0</v>
      </c>
      <c r="C30" s="77">
        <f>G30+K30+O30+S30</f>
        <v>225</v>
      </c>
      <c r="D30" s="78">
        <f>[1]Ветка!D30+[1]Светиловичи!D30+[1]Столбун!D30+[1]Немки!D30</f>
        <v>3</v>
      </c>
      <c r="E30" s="78">
        <f>[1]Ветка!E30+[1]Светиловичи!E30+[1]Столбун!E30+[1]Немки!E30</f>
        <v>0</v>
      </c>
      <c r="F30" s="78">
        <f>[1]Ветка!F30+[1]Светиловичи!F30+[1]Столбун!F30+[1]Немки!F30</f>
        <v>6</v>
      </c>
      <c r="G30" s="86">
        <f>F30+E30+D30</f>
        <v>9</v>
      </c>
      <c r="H30" s="78">
        <f>[1]Ветка!H30+[1]Светиловичи!H30+[1]Столбун!H30+[1]Немки!H30</f>
        <v>15</v>
      </c>
      <c r="I30" s="78">
        <f>[1]Ветка!I30+[1]Светиловичи!I30+[1]Столбун!I30+[1]Немки!I30</f>
        <v>15</v>
      </c>
      <c r="J30" s="78">
        <f>[1]Ветка!J30+[1]Светиловичи!J30+[1]Столбун!J30+[1]Немки!J30</f>
        <v>33</v>
      </c>
      <c r="K30" s="86">
        <f>J30+I30+H30</f>
        <v>63</v>
      </c>
      <c r="L30" s="78">
        <f>[1]Ветка!L30+[1]Светиловичи!L30+[1]Столбун!L30+[1]Немки!L30</f>
        <v>33</v>
      </c>
      <c r="M30" s="78">
        <f>[1]Ветка!M30+[1]Светиловичи!M30+[1]Столбун!M30+[1]Немки!M30</f>
        <v>33</v>
      </c>
      <c r="N30" s="78">
        <f>[1]Ветка!N30+[1]Светиловичи!N30+[1]Столбун!N30+[1]Немки!N30</f>
        <v>33</v>
      </c>
      <c r="O30" s="86">
        <f>N30+M30+L30</f>
        <v>99</v>
      </c>
      <c r="P30" s="78">
        <f>[1]Ветка!P30+[1]Светиловичи!P30+[1]Столбун!P30+[1]Немки!P30</f>
        <v>18</v>
      </c>
      <c r="Q30" s="78">
        <f>[1]Ветка!Q30+[1]Светиловичи!Q30+[1]Столбун!Q30+[1]Немки!Q30</f>
        <v>18</v>
      </c>
      <c r="R30" s="78">
        <f>[1]Ветка!R30+[1]Светиловичи!R30+[1]Столбун!R30+[1]Немки!R30</f>
        <v>18</v>
      </c>
      <c r="S30" s="86">
        <f>R30+Q30+P30</f>
        <v>54</v>
      </c>
    </row>
    <row r="31" spans="1:19">
      <c r="A31" s="76" t="s">
        <v>1</v>
      </c>
      <c r="B31" s="76" t="s">
        <v>7</v>
      </c>
      <c r="C31" s="77">
        <f>G31+K31+O31+S31</f>
        <v>10730</v>
      </c>
      <c r="D31" s="78">
        <f>[1]Ветка!D31+[1]Светиловичи!D31+[1]Столбун!D31+[1]Немки!D31</f>
        <v>560</v>
      </c>
      <c r="E31" s="78">
        <f>[1]Ветка!E31+[1]Светиловичи!E31+[1]Столбун!E31+[1]Немки!E31</f>
        <v>0</v>
      </c>
      <c r="F31" s="78">
        <f>[1]Ветка!F31+[1]Светиловичи!F31+[1]Столбун!F31+[1]Немки!F31</f>
        <v>400</v>
      </c>
      <c r="G31" s="86">
        <f>F31+E31+D31</f>
        <v>960</v>
      </c>
      <c r="H31" s="78">
        <f>[1]Ветка!H31+[1]Светиловичи!H31+[1]Столбун!H31+[1]Немки!H31</f>
        <v>1000</v>
      </c>
      <c r="I31" s="78">
        <f>[1]Ветка!I31+[1]Светиловичи!I31+[1]Столбун!I31+[1]Немки!I31</f>
        <v>1000</v>
      </c>
      <c r="J31" s="78">
        <f>[1]Ветка!J31+[1]Светиловичи!J31+[1]Столбун!J31+[1]Немки!J31</f>
        <v>1050</v>
      </c>
      <c r="K31" s="86">
        <f>J31+I31+H31</f>
        <v>3050</v>
      </c>
      <c r="L31" s="78">
        <f>[1]Ветка!L31+[1]Светиловичи!L31+[1]Столбун!L31+[1]Немки!L31</f>
        <v>1050</v>
      </c>
      <c r="M31" s="78">
        <f>[1]Ветка!M31+[1]Светиловичи!M31+[1]Столбун!M31+[1]Немки!M31</f>
        <v>1050</v>
      </c>
      <c r="N31" s="78">
        <f>[1]Ветка!N31+[1]Светиловичи!N31+[1]Столбун!N31+[1]Немки!N31</f>
        <v>1050</v>
      </c>
      <c r="O31" s="86">
        <f>N31+M31+L31</f>
        <v>3150</v>
      </c>
      <c r="P31" s="78">
        <f>[1]Ветка!P31+[1]Светиловичи!P31+[1]Столбун!P31+[1]Немки!P31</f>
        <v>1190</v>
      </c>
      <c r="Q31" s="78">
        <f>[1]Ветка!Q31+[1]Светиловичи!Q31+[1]Столбун!Q31+[1]Немки!Q31</f>
        <v>1190</v>
      </c>
      <c r="R31" s="78">
        <f>[1]Ветка!R31+[1]Светиловичи!R31+[1]Столбун!R31+[1]Немки!R31</f>
        <v>1190</v>
      </c>
      <c r="S31" s="86">
        <f>R31+Q31+P31</f>
        <v>3570</v>
      </c>
    </row>
    <row r="32" spans="1:19">
      <c r="A32" s="76" t="s">
        <v>2</v>
      </c>
      <c r="B32" s="76" t="s">
        <v>7</v>
      </c>
      <c r="C32" s="77">
        <f>G32+K32+O32+S32</f>
        <v>10330</v>
      </c>
      <c r="D32" s="78">
        <f>[1]Ветка!D32+[1]Светиловичи!D32+[1]Столбун!D32+[1]Немки!D32</f>
        <v>560</v>
      </c>
      <c r="E32" s="78">
        <f>[1]Ветка!E32+[1]Светиловичи!E32+[1]Столбун!E32+[1]Немки!E32</f>
        <v>0</v>
      </c>
      <c r="F32" s="78">
        <f>[1]Ветка!F32+[1]Светиловичи!F32+[1]Столбун!F32+[1]Немки!F32</f>
        <v>400</v>
      </c>
      <c r="G32" s="86">
        <f>F32+E32+D32</f>
        <v>960</v>
      </c>
      <c r="H32" s="78">
        <f>[1]Ветка!H32+[1]Светиловичи!H32+[1]Столбун!H32+[1]Немки!H32</f>
        <v>1000</v>
      </c>
      <c r="I32" s="78">
        <f>[1]Ветка!I32+[1]Светиловичи!I32+[1]Столбун!I32+[1]Немки!I32</f>
        <v>1000</v>
      </c>
      <c r="J32" s="78">
        <f>[1]Ветка!J32+[1]Светиловичи!J32+[1]Столбун!J32+[1]Немки!J32</f>
        <v>945</v>
      </c>
      <c r="K32" s="86">
        <f>J32+I32+H32</f>
        <v>2945</v>
      </c>
      <c r="L32" s="78">
        <f>[1]Ветка!L32+[1]Светиловичи!L32+[1]Столбун!L32+[1]Немки!L32</f>
        <v>945</v>
      </c>
      <c r="M32" s="78">
        <f>[1]Ветка!M32+[1]Светиловичи!M32+[1]Столбун!M32+[1]Немки!M32</f>
        <v>945</v>
      </c>
      <c r="N32" s="78">
        <f>[1]Ветка!N32+[1]Светиловичи!N32+[1]Столбун!N32+[1]Немки!N32</f>
        <v>965</v>
      </c>
      <c r="O32" s="86">
        <f>N32+M32+L32</f>
        <v>2855</v>
      </c>
      <c r="P32" s="78">
        <f>[1]Ветка!P32+[1]Светиловичи!P32+[1]Столбун!P32+[1]Немки!P32</f>
        <v>1190</v>
      </c>
      <c r="Q32" s="78">
        <f>[1]Ветка!Q32+[1]Светиловичи!Q32+[1]Столбун!Q32+[1]Немки!Q32</f>
        <v>1190</v>
      </c>
      <c r="R32" s="78">
        <f>[1]Ветка!R32+[1]Светиловичи!R32+[1]Столбун!R32+[1]Немки!R32</f>
        <v>1190</v>
      </c>
      <c r="S32" s="86">
        <f>R32+Q32+P32</f>
        <v>3570</v>
      </c>
    </row>
    <row r="33" spans="1:19">
      <c r="A33" s="76" t="s">
        <v>3</v>
      </c>
      <c r="B33" s="76" t="s">
        <v>7</v>
      </c>
      <c r="C33" s="77">
        <f>G33+K33+O33+S33</f>
        <v>4650</v>
      </c>
      <c r="D33" s="78">
        <f>[1]Ветка!D33+[1]Светиловичи!D33+[1]Столбун!D33+[1]Немки!D33</f>
        <v>0</v>
      </c>
      <c r="E33" s="78">
        <f>[1]Ветка!E33+[1]Светиловичи!E33+[1]Столбун!E33+[1]Немки!E33</f>
        <v>0</v>
      </c>
      <c r="F33" s="78">
        <f>[1]Ветка!F33+[1]Светиловичи!F33+[1]Столбун!F33+[1]Немки!F33</f>
        <v>200</v>
      </c>
      <c r="G33" s="86">
        <f>F33+E33+D33</f>
        <v>200</v>
      </c>
      <c r="H33" s="78">
        <f>[1]Ветка!H33+[1]Светиловичи!H33+[1]Столбун!H33+[1]Немки!H33</f>
        <v>480</v>
      </c>
      <c r="I33" s="78">
        <f>[1]Ветка!I33+[1]Светиловичи!I33+[1]Столбун!I33+[1]Немки!I33</f>
        <v>480</v>
      </c>
      <c r="J33" s="78">
        <f>[1]Ветка!J33+[1]Светиловичи!J33+[1]Столбун!J33+[1]Немки!J33</f>
        <v>430</v>
      </c>
      <c r="K33" s="86">
        <f>J33+I33+H33</f>
        <v>1390</v>
      </c>
      <c r="L33" s="78">
        <f>[1]Ветка!L33+[1]Светиловичи!L33+[1]Столбун!L33+[1]Немки!L33</f>
        <v>430</v>
      </c>
      <c r="M33" s="78">
        <f>[1]Ветка!M33+[1]Светиловичи!M33+[1]Столбун!M33+[1]Немки!M33</f>
        <v>440</v>
      </c>
      <c r="N33" s="78">
        <f>[1]Ветка!N33+[1]Светиловичи!N33+[1]Столбун!N33+[1]Немки!N33</f>
        <v>450</v>
      </c>
      <c r="O33" s="86">
        <f>N33+M33+L33</f>
        <v>1320</v>
      </c>
      <c r="P33" s="78">
        <f>[1]Ветка!P33+[1]Светиловичи!P33+[1]Столбун!P33+[1]Немки!P33</f>
        <v>580</v>
      </c>
      <c r="Q33" s="78">
        <f>[1]Ветка!Q33+[1]Светиловичи!Q33+[1]Столбун!Q33+[1]Немки!Q33</f>
        <v>580</v>
      </c>
      <c r="R33" s="78">
        <f>[1]Ветка!R33+[1]Светиловичи!R33+[1]Столбун!R33+[1]Немки!R33</f>
        <v>580</v>
      </c>
      <c r="S33" s="86">
        <f>R33+Q33+P33</f>
        <v>1740</v>
      </c>
    </row>
    <row r="34" spans="1:19">
      <c r="A34" s="81" t="s">
        <v>9</v>
      </c>
      <c r="B34" s="81" t="s">
        <v>0</v>
      </c>
      <c r="C34" s="77">
        <f t="shared" si="0"/>
        <v>312</v>
      </c>
      <c r="D34" s="78">
        <f>[1]Ветка!D34+[1]Светиловичи!D34+[1]Столбун!D34+[1]Немки!D34+'[1]харвестер 2541'!D26</f>
        <v>20</v>
      </c>
      <c r="E34" s="78">
        <f>[1]Ветка!E34+[1]Светиловичи!E34+[1]Столбун!E34+[1]Немки!E34+'[1]харвестер 2541'!E26</f>
        <v>22</v>
      </c>
      <c r="F34" s="78">
        <f>[1]Ветка!F34+[1]Светиловичи!F34+[1]Столбун!F34+[1]Немки!F34+'[1]харвестер 2541'!F26</f>
        <v>26</v>
      </c>
      <c r="G34" s="79">
        <f t="shared" si="1"/>
        <v>68</v>
      </c>
      <c r="H34" s="78">
        <f>[1]Ветка!H34+[1]Светиловичи!H34+[1]Столбун!H34+[1]Немки!H34+'[1]харвестер 2541'!H26</f>
        <v>22</v>
      </c>
      <c r="I34" s="78">
        <f>[1]Ветка!I34+[1]Светиловичи!I34+[1]Столбун!I34+[1]Немки!I34+'[1]харвестер 2541'!I26</f>
        <v>18</v>
      </c>
      <c r="J34" s="78">
        <f>[1]Ветка!J34+[1]Светиловичи!J34+[1]Столбун!J34+[1]Немки!J34+'[1]харвестер 2541'!J26</f>
        <v>27</v>
      </c>
      <c r="K34" s="79">
        <f t="shared" si="2"/>
        <v>67</v>
      </c>
      <c r="L34" s="78">
        <f>[1]Ветка!L34+[1]Светиловичи!L34+[1]Столбун!L34+[1]Немки!L34+'[1]харвестер 2541'!L26</f>
        <v>25</v>
      </c>
      <c r="M34" s="78">
        <f>[1]Ветка!M34+[1]Светиловичи!M34+[1]Столбун!M34+[1]Немки!M34+'[1]харвестер 2541'!M26</f>
        <v>32</v>
      </c>
      <c r="N34" s="78">
        <f>[1]Ветка!N34+[1]Светиловичи!N34+[1]Столбун!N34+[1]Немки!N34+'[1]харвестер 2541'!N26</f>
        <v>30</v>
      </c>
      <c r="O34" s="79">
        <f t="shared" si="3"/>
        <v>87</v>
      </c>
      <c r="P34" s="78">
        <f>[1]Ветка!P34+[1]Светиловичи!P34+[1]Столбун!P34+[1]Немки!P34+'[1]харвестер 2541'!P26</f>
        <v>29</v>
      </c>
      <c r="Q34" s="78">
        <f>[1]Ветка!Q34+[1]Светиловичи!Q34+[1]Столбун!Q34+[1]Немки!Q34+'[1]харвестер 2541'!Q26</f>
        <v>29</v>
      </c>
      <c r="R34" s="78">
        <f>[1]Ветка!R34+[1]Светиловичи!R34+[1]Столбун!R34+[1]Немки!R34+'[1]харвестер 2541'!R26</f>
        <v>32</v>
      </c>
      <c r="S34" s="79">
        <f t="shared" si="4"/>
        <v>90</v>
      </c>
    </row>
    <row r="35" spans="1:19">
      <c r="A35" s="76" t="s">
        <v>1</v>
      </c>
      <c r="B35" s="76" t="s">
        <v>7</v>
      </c>
      <c r="C35" s="77">
        <f t="shared" si="0"/>
        <v>70100</v>
      </c>
      <c r="D35" s="78">
        <f>[1]Ветка!D35+[1]Светиловичи!D35+[1]Столбун!D35+[1]Немки!D35+'[1]харвестер 2541'!D27</f>
        <v>4450</v>
      </c>
      <c r="E35" s="78">
        <f>[1]Ветка!E35+[1]Светиловичи!E35+[1]Столбун!E35+[1]Немки!E35+'[1]харвестер 2541'!E27</f>
        <v>4900</v>
      </c>
      <c r="F35" s="78">
        <f>[1]Ветка!F35+[1]Светиловичи!F35+[1]Столбун!F35+[1]Немки!F35+'[1]харвестер 2541'!F27</f>
        <v>5850</v>
      </c>
      <c r="G35" s="79">
        <f t="shared" si="1"/>
        <v>15200</v>
      </c>
      <c r="H35" s="78">
        <f>[1]Ветка!H35+[1]Светиловичи!H35+[1]Столбун!H35+[1]Немки!H35+'[1]харвестер 2541'!H27</f>
        <v>4950</v>
      </c>
      <c r="I35" s="78">
        <f>[1]Ветка!I35+[1]Светиловичи!I35+[1]Столбун!I35+[1]Немки!I35+'[1]харвестер 2541'!I27</f>
        <v>4150</v>
      </c>
      <c r="J35" s="78">
        <f>[1]Ветка!J35+[1]Светиловичи!J35+[1]Столбун!J35+[1]Немки!J35+'[1]харвестер 2541'!J27</f>
        <v>5900</v>
      </c>
      <c r="K35" s="79">
        <f t="shared" si="2"/>
        <v>15000</v>
      </c>
      <c r="L35" s="78">
        <f>[1]Ветка!L35+[1]Светиловичи!L35+[1]Столбун!L35+[1]Немки!L35+'[1]харвестер 2541'!L27</f>
        <v>5600</v>
      </c>
      <c r="M35" s="78">
        <f>[1]Ветка!M35+[1]Светиловичи!M35+[1]Столбун!M35+[1]Немки!M35+'[1]харвестер 2541'!M27</f>
        <v>7150</v>
      </c>
      <c r="N35" s="78">
        <f>[1]Ветка!N35+[1]Светиловичи!N35+[1]Столбун!N35+[1]Немки!N35+'[1]харвестер 2541'!N27</f>
        <v>6750</v>
      </c>
      <c r="O35" s="79">
        <f t="shared" si="3"/>
        <v>19500</v>
      </c>
      <c r="P35" s="78">
        <f>[1]Ветка!P35+[1]Светиловичи!P35+[1]Столбун!P35+[1]Немки!P35+'[1]харвестер 2541'!P27</f>
        <v>6500</v>
      </c>
      <c r="Q35" s="78">
        <f>[1]Ветка!Q35+[1]Светиловичи!Q35+[1]Столбун!Q35+[1]Немки!Q35+'[1]харвестер 2541'!Q27</f>
        <v>6500</v>
      </c>
      <c r="R35" s="78">
        <f>[1]Ветка!R35+[1]Светиловичи!R35+[1]Столбун!R35+[1]Немки!R35+'[1]харвестер 2541'!R27</f>
        <v>7400</v>
      </c>
      <c r="S35" s="79">
        <f t="shared" si="4"/>
        <v>20400</v>
      </c>
    </row>
    <row r="36" spans="1:19">
      <c r="A36" s="76" t="s">
        <v>2</v>
      </c>
      <c r="B36" s="76" t="s">
        <v>7</v>
      </c>
      <c r="C36" s="77">
        <f t="shared" si="0"/>
        <v>70100</v>
      </c>
      <c r="D36" s="78">
        <f>[1]Ветка!D36+[1]Светиловичи!D36+[1]Столбун!D36+[1]Немки!D36+'[1]харвестер 2541'!D28</f>
        <v>4450</v>
      </c>
      <c r="E36" s="78">
        <f>[1]Ветка!E36+[1]Светиловичи!E36+[1]Столбун!E36+[1]Немки!E36+'[1]харвестер 2541'!E28</f>
        <v>4900</v>
      </c>
      <c r="F36" s="78">
        <f>[1]Ветка!F36+[1]Светиловичи!F36+[1]Столбун!F36+[1]Немки!F36+'[1]харвестер 2541'!F28</f>
        <v>5850</v>
      </c>
      <c r="G36" s="79">
        <f t="shared" si="1"/>
        <v>15200</v>
      </c>
      <c r="H36" s="78">
        <f>[1]Ветка!H36+[1]Светиловичи!H36+[1]Столбун!H36+[1]Немки!H36+'[1]харвестер 2541'!H28</f>
        <v>4950</v>
      </c>
      <c r="I36" s="78">
        <f>[1]Ветка!I36+[1]Светиловичи!I36+[1]Столбун!I36+[1]Немки!I36+'[1]харвестер 2541'!I28</f>
        <v>4150</v>
      </c>
      <c r="J36" s="78">
        <f>[1]Ветка!J36+[1]Светиловичи!J36+[1]Столбун!J36+[1]Немки!J36+'[1]харвестер 2541'!J28</f>
        <v>5900</v>
      </c>
      <c r="K36" s="79">
        <f t="shared" si="2"/>
        <v>15000</v>
      </c>
      <c r="L36" s="78">
        <f>[1]Ветка!L36+[1]Светиловичи!L36+[1]Столбун!L36+[1]Немки!L36+'[1]харвестер 2541'!L28</f>
        <v>5600</v>
      </c>
      <c r="M36" s="78">
        <f>[1]Ветка!M36+[1]Светиловичи!M36+[1]Столбун!M36+[1]Немки!M36+'[1]харвестер 2541'!M28</f>
        <v>7150</v>
      </c>
      <c r="N36" s="78">
        <f>[1]Ветка!N36+[1]Светиловичи!N36+[1]Столбун!N36+[1]Немки!N36+'[1]харвестер 2541'!N28</f>
        <v>6750</v>
      </c>
      <c r="O36" s="79">
        <f t="shared" si="3"/>
        <v>19500</v>
      </c>
      <c r="P36" s="78">
        <f>[1]Ветка!P36+[1]Светиловичи!P36+[1]Столбун!P36+[1]Немки!P36+'[1]харвестер 2541'!P28</f>
        <v>6500</v>
      </c>
      <c r="Q36" s="78">
        <f>[1]Ветка!Q36+[1]Светиловичи!Q36+[1]Столбун!Q36+[1]Немки!Q36+'[1]харвестер 2541'!Q28</f>
        <v>6500</v>
      </c>
      <c r="R36" s="78">
        <f>[1]Ветка!R36+[1]Светиловичи!R36+[1]Столбун!R36+[1]Немки!R36+'[1]харвестер 2541'!R28</f>
        <v>7400</v>
      </c>
      <c r="S36" s="79">
        <f t="shared" si="4"/>
        <v>20400</v>
      </c>
    </row>
    <row r="37" spans="1:19">
      <c r="A37" s="76" t="s">
        <v>3</v>
      </c>
      <c r="B37" s="76" t="s">
        <v>7</v>
      </c>
      <c r="C37" s="77">
        <f t="shared" si="0"/>
        <v>38100</v>
      </c>
      <c r="D37" s="78">
        <f>[1]Ветка!D37+[1]Светиловичи!D37+[1]Столбун!D37+[1]Немки!D37+'[1]харвестер 2541'!D29</f>
        <v>2280</v>
      </c>
      <c r="E37" s="78">
        <f>[1]Ветка!E37+[1]Светиловичи!E37+[1]Столбун!E37+[1]Немки!E37+'[1]харвестер 2541'!E29</f>
        <v>2470</v>
      </c>
      <c r="F37" s="78">
        <f>[1]Ветка!F37+[1]Светиловичи!F37+[1]Столбун!F37+[1]Немки!F37+'[1]харвестер 2541'!F29</f>
        <v>3100</v>
      </c>
      <c r="G37" s="79">
        <f t="shared" si="1"/>
        <v>7850</v>
      </c>
      <c r="H37" s="78">
        <f>[1]Ветка!H37+[1]Светиловичи!H37+[1]Столбун!H37+[1]Немки!H37+'[1]харвестер 2541'!H29</f>
        <v>2600</v>
      </c>
      <c r="I37" s="78">
        <f>[1]Ветка!I37+[1]Светиловичи!I37+[1]Столбун!I37+[1]Немки!I37+'[1]харвестер 2541'!I29</f>
        <v>2250</v>
      </c>
      <c r="J37" s="78">
        <f>[1]Ветка!J37+[1]Светиловичи!J37+[1]Столбун!J37+[1]Немки!J37+'[1]харвестер 2541'!J29</f>
        <v>3250</v>
      </c>
      <c r="K37" s="79">
        <f t="shared" si="2"/>
        <v>8100</v>
      </c>
      <c r="L37" s="78">
        <f>[1]Ветка!L37+[1]Светиловичи!L37+[1]Столбун!L37+[1]Немки!L37+'[1]харвестер 2541'!L29</f>
        <v>3030</v>
      </c>
      <c r="M37" s="78">
        <f>[1]Ветка!M37+[1]Светиловичи!M37+[1]Столбун!M37+[1]Немки!M37+'[1]харвестер 2541'!M29</f>
        <v>3840</v>
      </c>
      <c r="N37" s="78">
        <f>[1]Ветка!N37+[1]Светиловичи!N37+[1]Столбун!N37+[1]Немки!N37+'[1]харвестер 2541'!N29</f>
        <v>3700</v>
      </c>
      <c r="O37" s="79">
        <f t="shared" si="3"/>
        <v>10570</v>
      </c>
      <c r="P37" s="78">
        <f>[1]Ветка!P37+[1]Светиловичи!P37+[1]Столбун!P37+[1]Немки!P37+'[1]харвестер 2541'!P29</f>
        <v>3620</v>
      </c>
      <c r="Q37" s="78">
        <f>[1]Ветка!Q37+[1]Светиловичи!Q37+[1]Столбун!Q37+[1]Немки!Q37+'[1]харвестер 2541'!Q29</f>
        <v>3620</v>
      </c>
      <c r="R37" s="78">
        <f>[1]Ветка!R37+[1]Светиловичи!R37+[1]Столбун!R37+[1]Немки!R37+'[1]харвестер 2541'!R29</f>
        <v>4340</v>
      </c>
      <c r="S37" s="79">
        <f t="shared" si="4"/>
        <v>11580</v>
      </c>
    </row>
    <row r="38" spans="1:19">
      <c r="A38" s="81" t="s">
        <v>101</v>
      </c>
      <c r="B38" s="81" t="s">
        <v>0</v>
      </c>
      <c r="C38" s="77">
        <f t="shared" si="0"/>
        <v>80</v>
      </c>
      <c r="D38" s="78">
        <f>[1]Ветка!D38+[1]Светиловичи!D38+[1]Столбун!D38+[1]Немки!D38+'[1]харвестер 2541'!D30</f>
        <v>0</v>
      </c>
      <c r="E38" s="78">
        <f>[1]Ветка!E38+[1]Светиловичи!E38+[1]Столбун!E38+[1]Немки!E38+'[1]харвестер 2541'!E30</f>
        <v>0</v>
      </c>
      <c r="F38" s="78">
        <f>[1]Ветка!F38+[1]Светиловичи!F38+[1]Столбун!F38+[1]Немки!F38+'[1]харвестер 2541'!F30</f>
        <v>0</v>
      </c>
      <c r="G38" s="79">
        <f t="shared" si="1"/>
        <v>0</v>
      </c>
      <c r="H38" s="78">
        <f>[1]Ветка!H38+[1]Светиловичи!H38+[1]Столбун!H38+[1]Немки!H38+'[1]харвестер 2541'!H30</f>
        <v>10</v>
      </c>
      <c r="I38" s="78">
        <f>[1]Ветка!I38+[1]Светиловичи!I38+[1]Столбун!I38+[1]Немки!I38+'[1]харвестер 2541'!I30</f>
        <v>15</v>
      </c>
      <c r="J38" s="78">
        <f>[1]Ветка!J38+[1]Светиловичи!J38+[1]Столбун!J38+[1]Немки!J38+'[1]харвестер 2541'!J30</f>
        <v>5</v>
      </c>
      <c r="K38" s="79">
        <f t="shared" si="2"/>
        <v>30</v>
      </c>
      <c r="L38" s="78">
        <f>[1]Ветка!L38+[1]Светиловичи!L38+[1]Столбун!L38+[1]Немки!L38+'[1]харвестер 2541'!L30</f>
        <v>5</v>
      </c>
      <c r="M38" s="78">
        <f>[1]Ветка!M38+[1]Светиловичи!M38+[1]Столбун!M38+[1]Немки!M38+'[1]харвестер 2541'!M30</f>
        <v>15</v>
      </c>
      <c r="N38" s="78">
        <f>[1]Ветка!N38+[1]Светиловичи!N38+[1]Столбун!N38+[1]Немки!N38+'[1]харвестер 2541'!N30</f>
        <v>0</v>
      </c>
      <c r="O38" s="79">
        <f t="shared" si="3"/>
        <v>20</v>
      </c>
      <c r="P38" s="78">
        <f>[1]Ветка!P38+[1]Светиловичи!P38+[1]Столбун!P38+[1]Немки!P38+'[1]харвестер 2541'!P30</f>
        <v>30</v>
      </c>
      <c r="Q38" s="78">
        <f>[1]Ветка!Q38+[1]Светиловичи!Q38+[1]Столбун!Q38+[1]Немки!Q38+'[1]харвестер 2541'!Q30</f>
        <v>0</v>
      </c>
      <c r="R38" s="78">
        <f>[1]Ветка!R38+[1]Светиловичи!R38+[1]Столбун!R38+[1]Немки!R38+'[1]харвестер 2541'!R30</f>
        <v>0</v>
      </c>
      <c r="S38" s="79">
        <f t="shared" si="4"/>
        <v>30</v>
      </c>
    </row>
    <row r="39" spans="1:19">
      <c r="A39" s="76" t="s">
        <v>1</v>
      </c>
      <c r="B39" s="76" t="s">
        <v>7</v>
      </c>
      <c r="C39" s="90">
        <f t="shared" si="0"/>
        <v>900</v>
      </c>
      <c r="D39" s="78">
        <f>[1]Ветка!D39+[1]Светиловичи!D39+[1]Столбун!D39+[1]Немки!D39+'[1]харвестер 2541'!D31</f>
        <v>0</v>
      </c>
      <c r="E39" s="78">
        <f>[1]Ветка!E39+[1]Светиловичи!E39+[1]Столбун!E39+[1]Немки!E39+'[1]харвестер 2541'!E31</f>
        <v>0</v>
      </c>
      <c r="F39" s="78">
        <f>[1]Ветка!F39+[1]Светиловичи!F39+[1]Столбун!F39+[1]Немки!F39+'[1]харвестер 2541'!F31</f>
        <v>0</v>
      </c>
      <c r="G39" s="79">
        <f t="shared" si="1"/>
        <v>0</v>
      </c>
      <c r="H39" s="78">
        <f>[1]Ветка!H39+[1]Светиловичи!H39+[1]Столбун!H39+[1]Немки!H39+'[1]харвестер 2541'!H31</f>
        <v>135</v>
      </c>
      <c r="I39" s="78">
        <f>[1]Ветка!I39+[1]Светиловичи!I39+[1]Столбун!I39+[1]Немки!I39+'[1]харвестер 2541'!I31</f>
        <v>180</v>
      </c>
      <c r="J39" s="78">
        <f>[1]Ветка!J39+[1]Светиловичи!J39+[1]Столбун!J39+[1]Немки!J39+'[1]харвестер 2541'!J31</f>
        <v>65</v>
      </c>
      <c r="K39" s="79">
        <f t="shared" si="2"/>
        <v>380</v>
      </c>
      <c r="L39" s="78">
        <f>[1]Ветка!L39+[1]Светиловичи!L39+[1]Столбун!L39+[1]Немки!L39+'[1]харвестер 2541'!L31</f>
        <v>70</v>
      </c>
      <c r="M39" s="78">
        <f>[1]Ветка!M39+[1]Светиловичи!M39+[1]Столбун!M39+[1]Немки!M39+'[1]харвестер 2541'!M31</f>
        <v>185</v>
      </c>
      <c r="N39" s="78">
        <f>[1]Ветка!N39+[1]Светиловичи!N39+[1]Столбун!N39+[1]Немки!N39+'[1]харвестер 2541'!N31</f>
        <v>0</v>
      </c>
      <c r="O39" s="79">
        <f t="shared" si="3"/>
        <v>255</v>
      </c>
      <c r="P39" s="78">
        <f>[1]Ветка!P39+[1]Светиловичи!P39+[1]Столбун!P39+[1]Немки!P39+'[1]харвестер 2541'!P31</f>
        <v>265</v>
      </c>
      <c r="Q39" s="78">
        <f>[1]Ветка!Q39+[1]Светиловичи!Q39+[1]Столбун!Q39+[1]Немки!Q39+'[1]харвестер 2541'!Q31</f>
        <v>0</v>
      </c>
      <c r="R39" s="78">
        <f>[1]Ветка!R39+[1]Светиловичи!R39+[1]Столбун!R39+[1]Немки!R39+'[1]харвестер 2541'!R31</f>
        <v>0</v>
      </c>
      <c r="S39" s="79">
        <f t="shared" si="4"/>
        <v>265</v>
      </c>
    </row>
    <row r="40" spans="1:19">
      <c r="A40" s="82" t="s">
        <v>2</v>
      </c>
      <c r="B40" s="76" t="s">
        <v>7</v>
      </c>
      <c r="C40" s="77">
        <f t="shared" si="0"/>
        <v>700</v>
      </c>
      <c r="D40" s="78">
        <f>[1]Ветка!D40+[1]Светиловичи!D40+[1]Столбун!D40+[1]Немки!D40+'[1]харвестер 2541'!D32</f>
        <v>0</v>
      </c>
      <c r="E40" s="78">
        <f>[1]Ветка!E40+[1]Светиловичи!E40+[1]Столбун!E40+[1]Немки!E40+'[1]харвестер 2541'!E32</f>
        <v>0</v>
      </c>
      <c r="F40" s="78">
        <f>[1]Ветка!F40+[1]Светиловичи!F40+[1]Столбун!F40+[1]Немки!F40+'[1]харвестер 2541'!F32</f>
        <v>0</v>
      </c>
      <c r="G40" s="79">
        <f t="shared" si="1"/>
        <v>0</v>
      </c>
      <c r="H40" s="78">
        <f>[1]Ветка!H40+[1]Светиловичи!H40+[1]Столбун!H40+[1]Немки!H40+'[1]харвестер 2541'!H32</f>
        <v>100</v>
      </c>
      <c r="I40" s="78">
        <f>[1]Ветка!I40+[1]Светиловичи!I40+[1]Столбун!I40+[1]Немки!I40+'[1]харвестер 2541'!I32</f>
        <v>150</v>
      </c>
      <c r="J40" s="78">
        <f>[1]Ветка!J40+[1]Светиловичи!J40+[1]Столбун!J40+[1]Немки!J40+'[1]харвестер 2541'!J32</f>
        <v>50</v>
      </c>
      <c r="K40" s="79">
        <f t="shared" si="2"/>
        <v>300</v>
      </c>
      <c r="L40" s="78">
        <f>[1]Ветка!L40+[1]Светиловичи!L40+[1]Столбун!L40+[1]Немки!L40+'[1]харвестер 2541'!L32</f>
        <v>50</v>
      </c>
      <c r="M40" s="78">
        <f>[1]Ветка!M40+[1]Светиловичи!M40+[1]Столбун!M40+[1]Немки!M40+'[1]харвестер 2541'!M32</f>
        <v>150</v>
      </c>
      <c r="N40" s="78">
        <f>[1]Ветка!N40+[1]Светиловичи!N40+[1]Столбун!N40+[1]Немки!N40+'[1]харвестер 2541'!N32</f>
        <v>0</v>
      </c>
      <c r="O40" s="79">
        <f t="shared" si="3"/>
        <v>200</v>
      </c>
      <c r="P40" s="78">
        <f>[1]Ветка!P40+[1]Светиловичи!P40+[1]Столбун!P40+[1]Немки!P40+'[1]харвестер 2541'!P32</f>
        <v>200</v>
      </c>
      <c r="Q40" s="78">
        <f>[1]Ветка!Q40+[1]Светиловичи!Q40+[1]Столбун!Q40+[1]Немки!Q40+'[1]харвестер 2541'!Q32</f>
        <v>0</v>
      </c>
      <c r="R40" s="78">
        <f>[1]Ветка!R40+[1]Светиловичи!R40+[1]Столбун!R40+[1]Немки!R40+'[1]харвестер 2541'!R32</f>
        <v>0</v>
      </c>
      <c r="S40" s="79">
        <f t="shared" si="4"/>
        <v>200</v>
      </c>
    </row>
    <row r="41" spans="1:19">
      <c r="A41" s="76" t="s">
        <v>3</v>
      </c>
      <c r="B41" s="76" t="s">
        <v>7</v>
      </c>
      <c r="C41" s="77">
        <f t="shared" si="0"/>
        <v>200</v>
      </c>
      <c r="D41" s="78">
        <f>[1]Ветка!D41+[1]Светиловичи!D41+[1]Столбун!D41+[1]Немки!D41+'[1]харвестер 2541'!D33</f>
        <v>0</v>
      </c>
      <c r="E41" s="78">
        <f>[1]Ветка!E41+[1]Светиловичи!E41+[1]Столбун!E41+[1]Немки!E41+'[1]харвестер 2541'!E33</f>
        <v>0</v>
      </c>
      <c r="F41" s="78">
        <f>[1]Ветка!F41+[1]Светиловичи!F41+[1]Столбун!F41+[1]Немки!F41+'[1]харвестер 2541'!F33</f>
        <v>0</v>
      </c>
      <c r="G41" s="79">
        <f t="shared" si="1"/>
        <v>0</v>
      </c>
      <c r="H41" s="78">
        <f>[1]Ветка!H41+[1]Светиловичи!H41+[1]Столбун!H41+[1]Немки!H41+'[1]харвестер 2541'!H33</f>
        <v>30</v>
      </c>
      <c r="I41" s="78">
        <f>[1]Ветка!I41+[1]Светиловичи!I41+[1]Столбун!I41+[1]Немки!I41+'[1]харвестер 2541'!I33</f>
        <v>55</v>
      </c>
      <c r="J41" s="78">
        <f>[1]Ветка!J41+[1]Светиловичи!J41+[1]Столбун!J41+[1]Немки!J41+'[1]харвестер 2541'!J33</f>
        <v>15</v>
      </c>
      <c r="K41" s="79">
        <f t="shared" si="2"/>
        <v>100</v>
      </c>
      <c r="L41" s="78">
        <f>[1]Ветка!L41+[1]Светиловичи!L41+[1]Столбун!L41+[1]Немки!L41+'[1]харвестер 2541'!L33</f>
        <v>25</v>
      </c>
      <c r="M41" s="78">
        <f>[1]Ветка!M41+[1]Светиловичи!M41+[1]Столбун!M41+[1]Немки!M41+'[1]харвестер 2541'!M33</f>
        <v>60</v>
      </c>
      <c r="N41" s="78">
        <f>[1]Ветка!N41+[1]Светиловичи!N41+[1]Столбун!N41+[1]Немки!N41+'[1]харвестер 2541'!N33</f>
        <v>0</v>
      </c>
      <c r="O41" s="79">
        <f t="shared" si="3"/>
        <v>85</v>
      </c>
      <c r="P41" s="78">
        <f>[1]Ветка!P41+[1]Светиловичи!P41+[1]Столбун!P41+[1]Немки!P41+'[1]харвестер 2541'!P33</f>
        <v>15</v>
      </c>
      <c r="Q41" s="78">
        <f>[1]Ветка!Q41+[1]Светиловичи!Q41+[1]Столбун!Q41+[1]Немки!Q41+'[1]харвестер 2541'!Q33</f>
        <v>0</v>
      </c>
      <c r="R41" s="78">
        <f>[1]Ветка!R41+[1]Светиловичи!R41+[1]Столбун!R41+[1]Немки!R41+'[1]харвестер 2541'!R33</f>
        <v>0</v>
      </c>
      <c r="S41" s="79">
        <f t="shared" si="4"/>
        <v>15</v>
      </c>
    </row>
    <row r="42" spans="1:19">
      <c r="A42" s="87" t="s">
        <v>102</v>
      </c>
      <c r="B42" s="87" t="s">
        <v>7</v>
      </c>
      <c r="C42" s="77">
        <f t="shared" si="0"/>
        <v>0</v>
      </c>
      <c r="D42" s="78">
        <f>[1]Ветка!D42+[1]Светиловичи!D42+[1]Столбун!D42+[1]Немки!D42+'[1]харвестер 2541'!D34</f>
        <v>0</v>
      </c>
      <c r="E42" s="78">
        <f>[1]Ветка!E42+[1]Светиловичи!E42+[1]Столбун!E42+[1]Немки!E42+'[1]харвестер 2541'!E34</f>
        <v>0</v>
      </c>
      <c r="F42" s="78">
        <f>[1]Ветка!F42+[1]Светиловичи!F42+[1]Столбун!F42+[1]Немки!F42+'[1]харвестер 2541'!F34</f>
        <v>0</v>
      </c>
      <c r="G42" s="79">
        <f t="shared" si="1"/>
        <v>0</v>
      </c>
      <c r="H42" s="78">
        <f>[1]Ветка!H42+[1]Светиловичи!H42+[1]Столбун!H42+[1]Немки!H42+'[1]харвестер 2541'!H34</f>
        <v>0</v>
      </c>
      <c r="I42" s="78">
        <f>[1]Ветка!I42+[1]Светиловичи!I42+[1]Столбун!I42+[1]Немки!I42+'[1]харвестер 2541'!I34</f>
        <v>0</v>
      </c>
      <c r="J42" s="78">
        <f>[1]Ветка!J42+[1]Светиловичи!J42+[1]Столбун!J42+[1]Немки!J42+'[1]харвестер 2541'!J34</f>
        <v>0</v>
      </c>
      <c r="K42" s="79">
        <f t="shared" si="2"/>
        <v>0</v>
      </c>
      <c r="L42" s="78">
        <f>[1]Ветка!L42+[1]Светиловичи!L42+[1]Столбун!L42+[1]Немки!L42+'[1]харвестер 2541'!L34</f>
        <v>0</v>
      </c>
      <c r="M42" s="78">
        <f>[1]Ветка!M42+[1]Светиловичи!M42+[1]Столбун!M42+[1]Немки!M42+'[1]харвестер 2541'!M34</f>
        <v>0</v>
      </c>
      <c r="N42" s="78">
        <f>[1]Ветка!N42+[1]Светиловичи!N42+[1]Столбун!N42+[1]Немки!N42+'[1]харвестер 2541'!N34</f>
        <v>0</v>
      </c>
      <c r="O42" s="79">
        <f t="shared" si="3"/>
        <v>0</v>
      </c>
      <c r="P42" s="78">
        <f>[1]Ветка!P42+[1]Светиловичи!P42+[1]Столбун!P42+[1]Немки!P42+'[1]харвестер 2541'!P34</f>
        <v>0</v>
      </c>
      <c r="Q42" s="78">
        <f>[1]Ветка!Q42+[1]Светиловичи!Q42+[1]Столбун!Q42+[1]Немки!Q42+'[1]харвестер 2541'!Q34</f>
        <v>0</v>
      </c>
      <c r="R42" s="78">
        <f>[1]Ветка!R42+[1]Светиловичи!R42+[1]Столбун!R42+[1]Немки!R42+'[1]харвестер 2541'!R34</f>
        <v>0</v>
      </c>
      <c r="S42" s="79">
        <f t="shared" si="4"/>
        <v>0</v>
      </c>
    </row>
    <row r="43" spans="1:19">
      <c r="A43" s="81" t="s">
        <v>103</v>
      </c>
      <c r="B43" s="81" t="s">
        <v>6</v>
      </c>
      <c r="C43" s="77">
        <f t="shared" si="0"/>
        <v>24</v>
      </c>
      <c r="D43" s="78">
        <f>[1]Ветка!D43+[1]Светиловичи!D43+[1]Столбун!D43+[1]Немки!D43+'[1]харвестер 2541'!D35</f>
        <v>0</v>
      </c>
      <c r="E43" s="78">
        <f>[1]Ветка!E43+[1]Светиловичи!E43+[1]Столбун!E43+[1]Немки!E43+'[1]харвестер 2541'!E35</f>
        <v>0</v>
      </c>
      <c r="F43" s="78">
        <f>[1]Ветка!F43+[1]Светиловичи!F43+[1]Столбун!F43+[1]Немки!F43+'[1]харвестер 2541'!F35</f>
        <v>12</v>
      </c>
      <c r="G43" s="79">
        <f t="shared" si="1"/>
        <v>12</v>
      </c>
      <c r="H43" s="78">
        <f>[1]Ветка!H43+[1]Светиловичи!H43+[1]Столбун!H43+[1]Немки!H43+'[1]харвестер 2541'!H35</f>
        <v>0</v>
      </c>
      <c r="I43" s="78">
        <f>[1]Ветка!I43+[1]Светиловичи!I43+[1]Столбун!I43+[1]Немки!I43+'[1]харвестер 2541'!I35</f>
        <v>0</v>
      </c>
      <c r="J43" s="78">
        <f>[1]Ветка!J43+[1]Светиловичи!J43+[1]Столбун!J43+[1]Немки!J43+'[1]харвестер 2541'!J35</f>
        <v>12</v>
      </c>
      <c r="K43" s="79">
        <f t="shared" si="2"/>
        <v>12</v>
      </c>
      <c r="L43" s="78">
        <f>[1]Ветка!L43+[1]Светиловичи!L43+[1]Столбун!L43+[1]Немки!L43+'[1]харвестер 2541'!L35</f>
        <v>0</v>
      </c>
      <c r="M43" s="78">
        <f>[1]Ветка!M43+[1]Светиловичи!M43+[1]Столбун!M43+[1]Немки!M43+'[1]харвестер 2541'!M35</f>
        <v>0</v>
      </c>
      <c r="N43" s="78">
        <f>[1]Ветка!N43+[1]Светиловичи!N43+[1]Столбун!N43+[1]Немки!N43+'[1]харвестер 2541'!N35</f>
        <v>0</v>
      </c>
      <c r="O43" s="79">
        <f t="shared" si="3"/>
        <v>0</v>
      </c>
      <c r="P43" s="78">
        <f>[1]Ветка!P43+[1]Светиловичи!P43+[1]Столбун!P43+[1]Немки!P43+'[1]харвестер 2541'!P35</f>
        <v>0</v>
      </c>
      <c r="Q43" s="78">
        <f>[1]Ветка!Q43+[1]Светиловичи!Q43+[1]Столбун!Q43+[1]Немки!Q43+'[1]харвестер 2541'!Q35</f>
        <v>0</v>
      </c>
      <c r="R43" s="78">
        <f>[1]Ветка!R43+[1]Светиловичи!R43+[1]Столбун!R43+[1]Немки!R43+'[1]харвестер 2541'!R35</f>
        <v>0</v>
      </c>
      <c r="S43" s="79">
        <f t="shared" si="4"/>
        <v>0</v>
      </c>
    </row>
    <row r="44" spans="1:19">
      <c r="A44" s="76" t="s">
        <v>1</v>
      </c>
      <c r="B44" s="76" t="s">
        <v>7</v>
      </c>
      <c r="C44" s="77">
        <f t="shared" si="0"/>
        <v>200</v>
      </c>
      <c r="D44" s="78">
        <f>[1]Ветка!D44+[1]Светиловичи!D44+[1]Столбун!D44+[1]Немки!D44+'[1]харвестер 2541'!D36</f>
        <v>0</v>
      </c>
      <c r="E44" s="78">
        <f>[1]Ветка!E44+[1]Светиловичи!E44+[1]Столбун!E44+[1]Немки!E44+'[1]харвестер 2541'!E36</f>
        <v>0</v>
      </c>
      <c r="F44" s="78">
        <f>[1]Ветка!F44+[1]Светиловичи!F44+[1]Столбун!F44+[1]Немки!F44+'[1]харвестер 2541'!F36</f>
        <v>100</v>
      </c>
      <c r="G44" s="79">
        <f t="shared" si="1"/>
        <v>100</v>
      </c>
      <c r="H44" s="78">
        <f>[1]Ветка!H44+[1]Светиловичи!H44+[1]Столбун!H44+[1]Немки!H44+'[1]харвестер 2541'!H36</f>
        <v>0</v>
      </c>
      <c r="I44" s="78">
        <f>[1]Ветка!I44+[1]Светиловичи!I44+[1]Столбун!I44+[1]Немки!I44+'[1]харвестер 2541'!I36</f>
        <v>0</v>
      </c>
      <c r="J44" s="78">
        <f>[1]Ветка!J44+[1]Светиловичи!J44+[1]Столбун!J44+[1]Немки!J44+'[1]харвестер 2541'!J36</f>
        <v>100</v>
      </c>
      <c r="K44" s="79">
        <f t="shared" si="2"/>
        <v>100</v>
      </c>
      <c r="L44" s="78">
        <f>[1]Ветка!L44+[1]Светиловичи!L44+[1]Столбун!L44+[1]Немки!L44+'[1]харвестер 2541'!L36</f>
        <v>0</v>
      </c>
      <c r="M44" s="78">
        <f>[1]Ветка!M44+[1]Светиловичи!M44+[1]Столбун!M44+[1]Немки!M44+'[1]харвестер 2541'!M36</f>
        <v>0</v>
      </c>
      <c r="N44" s="78">
        <f>[1]Ветка!N44+[1]Светиловичи!N44+[1]Столбун!N44+[1]Немки!N44+'[1]харвестер 2541'!N36</f>
        <v>0</v>
      </c>
      <c r="O44" s="79">
        <f t="shared" si="3"/>
        <v>0</v>
      </c>
      <c r="P44" s="78">
        <f>[1]Ветка!P44+[1]Светиловичи!P44+[1]Столбун!P44+[1]Немки!P44+'[1]харвестер 2541'!P36</f>
        <v>0</v>
      </c>
      <c r="Q44" s="78">
        <f>[1]Ветка!Q44+[1]Светиловичи!Q44+[1]Столбун!Q44+[1]Немки!Q44+'[1]харвестер 2541'!Q36</f>
        <v>0</v>
      </c>
      <c r="R44" s="78">
        <f>[1]Ветка!R44+[1]Светиловичи!R44+[1]Столбун!R44+[1]Немки!R44+'[1]харвестер 2541'!R36</f>
        <v>0</v>
      </c>
      <c r="S44" s="79">
        <f t="shared" si="4"/>
        <v>0</v>
      </c>
    </row>
    <row r="45" spans="1:19">
      <c r="A45" s="76" t="s">
        <v>2</v>
      </c>
      <c r="B45" s="76" t="s">
        <v>7</v>
      </c>
      <c r="C45" s="77">
        <f t="shared" si="0"/>
        <v>0</v>
      </c>
      <c r="D45" s="78">
        <f>[1]Ветка!D45+[1]Светиловичи!D45+[1]Столбун!D45+[1]Немки!D45+'[1]харвестер 2541'!D37</f>
        <v>0</v>
      </c>
      <c r="E45" s="78">
        <f>[1]Ветка!E45+[1]Светиловичи!E45+[1]Столбун!E45+[1]Немки!E45+'[1]харвестер 2541'!E37</f>
        <v>0</v>
      </c>
      <c r="F45" s="78">
        <f>[1]Ветка!F45+[1]Светиловичи!F45+[1]Столбун!F45+[1]Немки!F45+'[1]харвестер 2541'!F37</f>
        <v>0</v>
      </c>
      <c r="G45" s="79">
        <f t="shared" si="1"/>
        <v>0</v>
      </c>
      <c r="H45" s="78">
        <f>[1]Ветка!H45+[1]Светиловичи!H45+[1]Столбун!H45+[1]Немки!H45+'[1]харвестер 2541'!H37</f>
        <v>0</v>
      </c>
      <c r="I45" s="78">
        <f>[1]Ветка!I45+[1]Светиловичи!I45+[1]Столбун!I45+[1]Немки!I45+'[1]харвестер 2541'!I37</f>
        <v>0</v>
      </c>
      <c r="J45" s="78">
        <f>[1]Ветка!J45+[1]Светиловичи!J45+[1]Столбун!J45+[1]Немки!J45+'[1]харвестер 2541'!J37</f>
        <v>0</v>
      </c>
      <c r="K45" s="79">
        <f t="shared" si="2"/>
        <v>0</v>
      </c>
      <c r="L45" s="78">
        <f>[1]Ветка!L45+[1]Светиловичи!L45+[1]Столбун!L45+[1]Немки!L45+'[1]харвестер 2541'!L37</f>
        <v>0</v>
      </c>
      <c r="M45" s="78">
        <f>[1]Ветка!M45+[1]Светиловичи!M45+[1]Столбун!M45+[1]Немки!M45+'[1]харвестер 2541'!M37</f>
        <v>0</v>
      </c>
      <c r="N45" s="78">
        <f>[1]Ветка!N45+[1]Светиловичи!N45+[1]Столбун!N45+[1]Немки!N45+'[1]харвестер 2541'!N37</f>
        <v>0</v>
      </c>
      <c r="O45" s="79">
        <f t="shared" si="3"/>
        <v>0</v>
      </c>
      <c r="P45" s="78">
        <f>[1]Ветка!P45+[1]Светиловичи!P45+[1]Столбун!P45+[1]Немки!P45+'[1]харвестер 2541'!P37</f>
        <v>0</v>
      </c>
      <c r="Q45" s="78">
        <f>[1]Ветка!Q45+[1]Светиловичи!Q45+[1]Столбун!Q45+[1]Немки!Q45+'[1]харвестер 2541'!Q37</f>
        <v>0</v>
      </c>
      <c r="R45" s="78">
        <f>[1]Ветка!R45+[1]Светиловичи!R45+[1]Столбун!R45+[1]Немки!R45+'[1]харвестер 2541'!R37</f>
        <v>0</v>
      </c>
      <c r="S45" s="79">
        <f t="shared" si="4"/>
        <v>0</v>
      </c>
    </row>
    <row r="46" spans="1:19">
      <c r="A46" s="76" t="s">
        <v>3</v>
      </c>
      <c r="B46" s="76" t="s">
        <v>7</v>
      </c>
      <c r="C46" s="77">
        <f t="shared" si="0"/>
        <v>0</v>
      </c>
      <c r="D46" s="78">
        <f>[1]Ветка!D46+[1]Светиловичи!D46+[1]Столбун!D46+[1]Немки!D46+'[1]харвестер 2541'!D38</f>
        <v>0</v>
      </c>
      <c r="E46" s="78">
        <f>[1]Ветка!E46+[1]Светиловичи!E46+[1]Столбун!E46+[1]Немки!E46+'[1]харвестер 2541'!E38</f>
        <v>0</v>
      </c>
      <c r="F46" s="78">
        <f>[1]Ветка!F46+[1]Светиловичи!F46+[1]Столбун!F46+[1]Немки!F46+'[1]харвестер 2541'!F38</f>
        <v>0</v>
      </c>
      <c r="G46" s="79">
        <f t="shared" si="1"/>
        <v>0</v>
      </c>
      <c r="H46" s="78">
        <f>[1]Ветка!H46+[1]Светиловичи!H46+[1]Столбун!H46+[1]Немки!H46+'[1]харвестер 2541'!H38</f>
        <v>0</v>
      </c>
      <c r="I46" s="78">
        <f>[1]Ветка!I46+[1]Светиловичи!I46+[1]Столбун!I46+[1]Немки!I46+'[1]харвестер 2541'!I38</f>
        <v>0</v>
      </c>
      <c r="J46" s="78">
        <f>[1]Ветка!J46+[1]Светиловичи!J46+[1]Столбун!J46+[1]Немки!J46+'[1]харвестер 2541'!J38</f>
        <v>0</v>
      </c>
      <c r="K46" s="79">
        <f t="shared" si="2"/>
        <v>0</v>
      </c>
      <c r="L46" s="78">
        <f>[1]Ветка!L46+[1]Светиловичи!L46+[1]Столбун!L46+[1]Немки!L46+'[1]харвестер 2541'!L38</f>
        <v>0</v>
      </c>
      <c r="M46" s="78">
        <f>[1]Ветка!M46+[1]Светиловичи!M46+[1]Столбун!M46+[1]Немки!M46+'[1]харвестер 2541'!M38</f>
        <v>0</v>
      </c>
      <c r="N46" s="78">
        <f>[1]Ветка!N46+[1]Светиловичи!N46+[1]Столбун!N46+[1]Немки!N46+'[1]харвестер 2541'!N38</f>
        <v>0</v>
      </c>
      <c r="O46" s="79">
        <f t="shared" si="3"/>
        <v>0</v>
      </c>
      <c r="P46" s="78">
        <f>[1]Ветка!P46+[1]Светиловичи!P46+[1]Столбун!P46+[1]Немки!P46+'[1]харвестер 2541'!P38</f>
        <v>0</v>
      </c>
      <c r="Q46" s="78">
        <f>[1]Ветка!Q46+[1]Светиловичи!Q46+[1]Столбун!Q46+[1]Немки!Q46+'[1]харвестер 2541'!Q38</f>
        <v>0</v>
      </c>
      <c r="R46" s="78">
        <f>[1]Ветка!R46+[1]Светиловичи!R46+[1]Столбун!R46+[1]Немки!R46+'[1]харвестер 2541'!R38</f>
        <v>0</v>
      </c>
      <c r="S46" s="79">
        <f t="shared" si="4"/>
        <v>0</v>
      </c>
    </row>
    <row r="47" spans="1:19" ht="14.25" customHeight="1">
      <c r="A47" s="81" t="s">
        <v>104</v>
      </c>
      <c r="B47" s="81" t="s">
        <v>0</v>
      </c>
      <c r="C47" s="77">
        <f>G47+K47+O47+S47</f>
        <v>0</v>
      </c>
      <c r="D47" s="78">
        <f>[1]Ветка!D47+[1]Светиловичи!D47+[1]Столбун!D47+[1]Немки!D47+'[1]харвестер 2541'!D39</f>
        <v>0</v>
      </c>
      <c r="E47" s="78">
        <f>[1]Ветка!E47+[1]Светиловичи!E47+[1]Столбун!E47+[1]Немки!E47+'[1]харвестер 2541'!E39</f>
        <v>0</v>
      </c>
      <c r="F47" s="78">
        <f>[1]Ветка!F47+[1]Светиловичи!F47+[1]Столбун!F47+[1]Немки!F47+'[1]харвестер 2541'!F39</f>
        <v>0</v>
      </c>
      <c r="G47" s="79">
        <f>SUM(D47:F47)</f>
        <v>0</v>
      </c>
      <c r="H47" s="78">
        <f>[1]Ветка!H47+[1]Светиловичи!H47+[1]Столбун!H47+[1]Немки!H47+'[1]харвестер 2541'!H39</f>
        <v>0</v>
      </c>
      <c r="I47" s="78">
        <f>[1]Ветка!I47+[1]Светиловичи!I47+[1]Столбун!I47+[1]Немки!I47+'[1]харвестер 2541'!I39</f>
        <v>0</v>
      </c>
      <c r="J47" s="78">
        <f>[1]Ветка!J47+[1]Светиловичи!J47+[1]Столбун!J47+[1]Немки!J47+'[1]харвестер 2541'!J39</f>
        <v>0</v>
      </c>
      <c r="K47" s="79">
        <f>SUM(H47:J47)</f>
        <v>0</v>
      </c>
      <c r="L47" s="78">
        <f>[1]Ветка!L47+[1]Светиловичи!L47+[1]Столбун!L47+[1]Немки!L47+'[1]харвестер 2541'!L39</f>
        <v>0</v>
      </c>
      <c r="M47" s="78">
        <f>[1]Ветка!M47+[1]Светиловичи!M47+[1]Столбун!M47+[1]Немки!M47+'[1]харвестер 2541'!M39</f>
        <v>0</v>
      </c>
      <c r="N47" s="78">
        <f>[1]Ветка!N47+[1]Светиловичи!N47+[1]Столбун!N47+[1]Немки!N47+'[1]харвестер 2541'!N39</f>
        <v>0</v>
      </c>
      <c r="O47" s="79">
        <f>SUM(L47:N47)</f>
        <v>0</v>
      </c>
      <c r="P47" s="78">
        <f>[1]Ветка!P47+[1]Светиловичи!P47+[1]Столбун!P47+[1]Немки!P47+'[1]харвестер 2541'!P39</f>
        <v>0</v>
      </c>
      <c r="Q47" s="78">
        <f>[1]Ветка!Q47+[1]Светиловичи!Q47+[1]Столбун!Q47+[1]Немки!Q47+'[1]харвестер 2541'!Q39</f>
        <v>0</v>
      </c>
      <c r="R47" s="78">
        <f>[1]Ветка!R47+[1]Светиловичи!R47+[1]Столбун!R47+[1]Немки!R47+'[1]харвестер 2541'!R39</f>
        <v>0</v>
      </c>
      <c r="S47" s="79">
        <f>SUM(P47:R47)</f>
        <v>0</v>
      </c>
    </row>
    <row r="48" spans="1:19" ht="15.75" customHeight="1">
      <c r="A48" s="76" t="s">
        <v>1</v>
      </c>
      <c r="B48" s="76" t="s">
        <v>7</v>
      </c>
      <c r="C48" s="77">
        <f>G48+K48+O48+S48</f>
        <v>0</v>
      </c>
      <c r="D48" s="78">
        <f>[1]Ветка!D48+[1]Светиловичи!D48+[1]Столбун!D48+[1]Немки!D48+'[1]харвестер 2541'!D40</f>
        <v>0</v>
      </c>
      <c r="E48" s="78">
        <f>[1]Ветка!E48+[1]Светиловичи!E48+[1]Столбун!E48+[1]Немки!E48+'[1]харвестер 2541'!E40</f>
        <v>0</v>
      </c>
      <c r="F48" s="78">
        <f>[1]Ветка!F48+[1]Светиловичи!F48+[1]Столбун!F48+[1]Немки!F48+'[1]харвестер 2541'!F40</f>
        <v>0</v>
      </c>
      <c r="G48" s="79">
        <f>SUM(D48:F48)</f>
        <v>0</v>
      </c>
      <c r="H48" s="78">
        <f>[1]Ветка!H48+[1]Светиловичи!H48+[1]Столбун!H48+[1]Немки!H48+'[1]харвестер 2541'!H40</f>
        <v>0</v>
      </c>
      <c r="I48" s="78">
        <f>[1]Ветка!I48+[1]Светиловичи!I48+[1]Столбун!I48+[1]Немки!I48+'[1]харвестер 2541'!I40</f>
        <v>0</v>
      </c>
      <c r="J48" s="78">
        <f>[1]Ветка!J48+[1]Светиловичи!J48+[1]Столбун!J48+[1]Немки!J48+'[1]харвестер 2541'!J40</f>
        <v>0</v>
      </c>
      <c r="K48" s="79">
        <f>SUM(H48:J48)</f>
        <v>0</v>
      </c>
      <c r="L48" s="78">
        <f>[1]Ветка!L48+[1]Светиловичи!L48+[1]Столбун!L48+[1]Немки!L48+'[1]харвестер 2541'!L40</f>
        <v>0</v>
      </c>
      <c r="M48" s="78">
        <f>[1]Ветка!M48+[1]Светиловичи!M48+[1]Столбун!M48+[1]Немки!M48+'[1]харвестер 2541'!M40</f>
        <v>0</v>
      </c>
      <c r="N48" s="78">
        <f>[1]Ветка!N48+[1]Светиловичи!N48+[1]Столбун!N48+[1]Немки!N48+'[1]харвестер 2541'!N40</f>
        <v>0</v>
      </c>
      <c r="O48" s="79">
        <f>SUM(L48:N48)</f>
        <v>0</v>
      </c>
      <c r="P48" s="78">
        <f>[1]Ветка!P48+[1]Светиловичи!P48+[1]Столбун!P48+[1]Немки!P48+'[1]харвестер 2541'!P40</f>
        <v>0</v>
      </c>
      <c r="Q48" s="78">
        <f>[1]Ветка!Q48+[1]Светиловичи!Q48+[1]Столбун!Q48+[1]Немки!Q48+'[1]харвестер 2541'!Q40</f>
        <v>0</v>
      </c>
      <c r="R48" s="78">
        <f>[1]Ветка!R48+[1]Светиловичи!R48+[1]Столбун!R48+[1]Немки!R48+'[1]харвестер 2541'!R40</f>
        <v>0</v>
      </c>
      <c r="S48" s="79">
        <f>SUM(P48:R48)</f>
        <v>0</v>
      </c>
    </row>
    <row r="49" spans="1:19" ht="14.25" customHeight="1">
      <c r="A49" s="76" t="s">
        <v>2</v>
      </c>
      <c r="B49" s="76" t="s">
        <v>7</v>
      </c>
      <c r="C49" s="77">
        <f>G49+K49+O49+S49</f>
        <v>0</v>
      </c>
      <c r="D49" s="78">
        <f>[1]Ветка!D49+[1]Светиловичи!D49+[1]Столбун!D49+[1]Немки!D49+'[1]харвестер 2541'!D41</f>
        <v>0</v>
      </c>
      <c r="E49" s="78">
        <f>[1]Ветка!E49+[1]Светиловичи!E49+[1]Столбун!E49+[1]Немки!E49+'[1]харвестер 2541'!E41</f>
        <v>0</v>
      </c>
      <c r="F49" s="78">
        <f>[1]Ветка!F49+[1]Светиловичи!F49+[1]Столбун!F49+[1]Немки!F49+'[1]харвестер 2541'!F41</f>
        <v>0</v>
      </c>
      <c r="G49" s="79">
        <f>SUM(D49:F49)</f>
        <v>0</v>
      </c>
      <c r="H49" s="78">
        <f>[1]Ветка!H49+[1]Светиловичи!H49+[1]Столбун!H49+[1]Немки!H49+'[1]харвестер 2541'!H41</f>
        <v>0</v>
      </c>
      <c r="I49" s="78">
        <f>[1]Ветка!I49+[1]Светиловичи!I49+[1]Столбун!I49+[1]Немки!I49+'[1]харвестер 2541'!I41</f>
        <v>0</v>
      </c>
      <c r="J49" s="78">
        <f>[1]Ветка!J49+[1]Светиловичи!J49+[1]Столбун!J49+[1]Немки!J49+'[1]харвестер 2541'!J41</f>
        <v>0</v>
      </c>
      <c r="K49" s="79">
        <f>SUM(H49:J49)</f>
        <v>0</v>
      </c>
      <c r="L49" s="78">
        <f>[1]Ветка!L49+[1]Светиловичи!L49+[1]Столбун!L49+[1]Немки!L49+'[1]харвестер 2541'!L41</f>
        <v>0</v>
      </c>
      <c r="M49" s="78">
        <f>[1]Ветка!M49+[1]Светиловичи!M49+[1]Столбун!M49+[1]Немки!M49+'[1]харвестер 2541'!M41</f>
        <v>0</v>
      </c>
      <c r="N49" s="78">
        <f>[1]Ветка!N49+[1]Светиловичи!N49+[1]Столбун!N49+[1]Немки!N49+'[1]харвестер 2541'!N41</f>
        <v>0</v>
      </c>
      <c r="O49" s="79">
        <f>SUM(L49:N49)</f>
        <v>0</v>
      </c>
      <c r="P49" s="78">
        <f>[1]Ветка!P49+[1]Светиловичи!P49+[1]Столбун!P49+[1]Немки!P49+'[1]харвестер 2541'!P41</f>
        <v>0</v>
      </c>
      <c r="Q49" s="78">
        <f>[1]Ветка!Q49+[1]Светиловичи!Q49+[1]Столбун!Q49+[1]Немки!Q49+'[1]харвестер 2541'!Q41</f>
        <v>0</v>
      </c>
      <c r="R49" s="78">
        <f>[1]Ветка!R49+[1]Светиловичи!R49+[1]Столбун!R49+[1]Немки!R49+'[1]харвестер 2541'!R41</f>
        <v>0</v>
      </c>
      <c r="S49" s="79">
        <f>SUM(P49:R49)</f>
        <v>0</v>
      </c>
    </row>
    <row r="50" spans="1:19" ht="13.5" customHeight="1">
      <c r="A50" s="76" t="s">
        <v>3</v>
      </c>
      <c r="B50" s="76" t="s">
        <v>7</v>
      </c>
      <c r="C50" s="77">
        <f>G50+K50+O50+S50</f>
        <v>0</v>
      </c>
      <c r="D50" s="78">
        <f>[1]Ветка!D50+[1]Светиловичи!D50+[1]Столбун!D50+[1]Немки!D50+'[1]харвестер 2541'!D42</f>
        <v>0</v>
      </c>
      <c r="E50" s="78">
        <f>[1]Ветка!E50+[1]Светиловичи!E50+[1]Столбун!E50+[1]Немки!E50+'[1]харвестер 2541'!E42</f>
        <v>0</v>
      </c>
      <c r="F50" s="78">
        <f>[1]Ветка!F50+[1]Светиловичи!F50+[1]Столбун!F50+[1]Немки!F50+'[1]харвестер 2541'!F42</f>
        <v>0</v>
      </c>
      <c r="G50" s="79">
        <f>SUM(D50:F50)</f>
        <v>0</v>
      </c>
      <c r="H50" s="78">
        <f>[1]Ветка!H50+[1]Светиловичи!H50+[1]Столбун!H50+[1]Немки!H50+'[1]харвестер 2541'!H42</f>
        <v>0</v>
      </c>
      <c r="I50" s="78">
        <f>[1]Ветка!I50+[1]Светиловичи!I50+[1]Столбун!I50+[1]Немки!I50+'[1]харвестер 2541'!I42</f>
        <v>0</v>
      </c>
      <c r="J50" s="78">
        <f>[1]Ветка!J50+[1]Светиловичи!J50+[1]Столбун!J50+[1]Немки!J50+'[1]харвестер 2541'!J42</f>
        <v>0</v>
      </c>
      <c r="K50" s="79">
        <f>SUM(H50:J50)</f>
        <v>0</v>
      </c>
      <c r="L50" s="78">
        <f>[1]Ветка!L50+[1]Светиловичи!L50+[1]Столбун!L50+[1]Немки!L50+'[1]харвестер 2541'!L42</f>
        <v>0</v>
      </c>
      <c r="M50" s="78">
        <f>[1]Ветка!M50+[1]Светиловичи!M50+[1]Столбун!M50+[1]Немки!M50+'[1]харвестер 2541'!M42</f>
        <v>0</v>
      </c>
      <c r="N50" s="78">
        <f>[1]Ветка!N50+[1]Светиловичи!N50+[1]Столбун!N50+[1]Немки!N50+'[1]харвестер 2541'!N42</f>
        <v>0</v>
      </c>
      <c r="O50" s="79">
        <f>SUM(L50:N50)</f>
        <v>0</v>
      </c>
      <c r="P50" s="78">
        <f>[1]Ветка!P50+[1]Светиловичи!P50+[1]Столбун!P50+[1]Немки!P50+'[1]харвестер 2541'!P42</f>
        <v>0</v>
      </c>
      <c r="Q50" s="78">
        <f>[1]Ветка!Q50+[1]Светиловичи!Q50+[1]Столбун!Q50+[1]Немки!Q50+'[1]харвестер 2541'!Q42</f>
        <v>0</v>
      </c>
      <c r="R50" s="78">
        <f>[1]Ветка!R50+[1]Светиловичи!R50+[1]Столбун!R50+[1]Немки!R50+'[1]харвестер 2541'!R42</f>
        <v>0</v>
      </c>
      <c r="S50" s="79">
        <f>SUM(P50:R50)</f>
        <v>0</v>
      </c>
    </row>
    <row r="51" spans="1:19" ht="24" customHeight="1">
      <c r="B51" s="127" t="s">
        <v>16</v>
      </c>
      <c r="C51" s="127"/>
      <c r="D51" s="92">
        <f t="shared" ref="D51:F52" si="7">D7+D11+D15+D19+D23+D35+D39+D44+D48</f>
        <v>5850</v>
      </c>
      <c r="E51" s="92">
        <f t="shared" si="7"/>
        <v>6400</v>
      </c>
      <c r="F51" s="92">
        <f t="shared" si="7"/>
        <v>8540</v>
      </c>
      <c r="G51" s="5">
        <f t="shared" ref="G51:S51" si="8">G7+G11+G16+G20+G24+G36+G40+G44</f>
        <v>20735</v>
      </c>
      <c r="H51" s="5">
        <f t="shared" si="8"/>
        <v>7560</v>
      </c>
      <c r="I51" s="5">
        <f t="shared" si="8"/>
        <v>6647</v>
      </c>
      <c r="J51" s="5">
        <f t="shared" si="8"/>
        <v>8220</v>
      </c>
      <c r="K51" s="5">
        <f t="shared" si="8"/>
        <v>22427</v>
      </c>
      <c r="L51" s="5">
        <f t="shared" si="8"/>
        <v>8417</v>
      </c>
      <c r="M51" s="5">
        <f t="shared" si="8"/>
        <v>10608</v>
      </c>
      <c r="N51" s="5">
        <f t="shared" si="8"/>
        <v>9394</v>
      </c>
      <c r="O51" s="5">
        <f t="shared" si="8"/>
        <v>28419</v>
      </c>
      <c r="P51" s="5">
        <f t="shared" si="8"/>
        <v>9789</v>
      </c>
      <c r="Q51" s="5">
        <f t="shared" si="8"/>
        <v>9570</v>
      </c>
      <c r="R51" s="5">
        <f t="shared" si="8"/>
        <v>10610</v>
      </c>
      <c r="S51" s="5">
        <f t="shared" si="8"/>
        <v>29969</v>
      </c>
    </row>
    <row r="52" spans="1:19" ht="26.25" customHeight="1">
      <c r="B52" s="127" t="s">
        <v>17</v>
      </c>
      <c r="C52" s="127"/>
      <c r="D52" s="5">
        <f t="shared" si="7"/>
        <v>5850</v>
      </c>
      <c r="E52" s="5">
        <f t="shared" si="7"/>
        <v>6400</v>
      </c>
      <c r="F52" s="5">
        <f t="shared" si="7"/>
        <v>8385</v>
      </c>
      <c r="G52" s="5">
        <f>G8+G12+G16+G20+G24+G36+G40+G45+G49</f>
        <v>20635</v>
      </c>
      <c r="H52" s="5">
        <f t="shared" ref="H52:S52" si="9">H8+H12+H16+H20+H24+H36+H40+H45+H49</f>
        <v>7510</v>
      </c>
      <c r="I52" s="5">
        <f t="shared" si="9"/>
        <v>6525</v>
      </c>
      <c r="J52" s="5">
        <f t="shared" si="9"/>
        <v>8005</v>
      </c>
      <c r="K52" s="5">
        <f t="shared" si="9"/>
        <v>22040</v>
      </c>
      <c r="L52" s="5">
        <f t="shared" si="9"/>
        <v>8325</v>
      </c>
      <c r="M52" s="5">
        <f t="shared" si="9"/>
        <v>10545</v>
      </c>
      <c r="N52" s="5">
        <f t="shared" si="9"/>
        <v>9330</v>
      </c>
      <c r="O52" s="5">
        <f t="shared" si="9"/>
        <v>28200</v>
      </c>
      <c r="P52" s="5">
        <f t="shared" si="9"/>
        <v>9745</v>
      </c>
      <c r="Q52" s="5">
        <f t="shared" si="9"/>
        <v>9570</v>
      </c>
      <c r="R52" s="5">
        <f t="shared" si="9"/>
        <v>10610</v>
      </c>
      <c r="S52" s="5">
        <f t="shared" si="9"/>
        <v>29925</v>
      </c>
    </row>
    <row r="53" spans="1:19" ht="24" customHeight="1">
      <c r="B53" s="127" t="s">
        <v>18</v>
      </c>
      <c r="C53" s="127"/>
      <c r="D53" s="5">
        <f>D8+D12+D16+D20+D24</f>
        <v>1400</v>
      </c>
      <c r="E53" s="5">
        <f>E8+E12+E16+E20+E24</f>
        <v>1500</v>
      </c>
      <c r="F53" s="5">
        <f t="shared" ref="F53:S53" si="10">F8+F12+F16+F20+F24</f>
        <v>2535</v>
      </c>
      <c r="G53" s="5">
        <f t="shared" si="10"/>
        <v>5435</v>
      </c>
      <c r="H53" s="5">
        <f t="shared" si="10"/>
        <v>2460</v>
      </c>
      <c r="I53" s="5">
        <f t="shared" si="10"/>
        <v>2225</v>
      </c>
      <c r="J53" s="5">
        <f t="shared" si="10"/>
        <v>2055</v>
      </c>
      <c r="K53" s="5">
        <f t="shared" si="10"/>
        <v>6740</v>
      </c>
      <c r="L53" s="5">
        <f t="shared" si="10"/>
        <v>2675</v>
      </c>
      <c r="M53" s="5">
        <f t="shared" si="10"/>
        <v>3245</v>
      </c>
      <c r="N53" s="5">
        <f t="shared" si="10"/>
        <v>2580</v>
      </c>
      <c r="O53" s="5">
        <f t="shared" si="10"/>
        <v>8500</v>
      </c>
      <c r="P53" s="5">
        <f t="shared" si="10"/>
        <v>3045</v>
      </c>
      <c r="Q53" s="5">
        <f t="shared" si="10"/>
        <v>3070</v>
      </c>
      <c r="R53" s="5">
        <f t="shared" si="10"/>
        <v>3210</v>
      </c>
      <c r="S53" s="5">
        <f t="shared" si="10"/>
        <v>9325</v>
      </c>
    </row>
    <row r="54" spans="1:19" ht="38.25" customHeight="1">
      <c r="B54" s="127" t="s">
        <v>19</v>
      </c>
      <c r="C54" s="127"/>
      <c r="D54" s="6">
        <f>D53</f>
        <v>1400</v>
      </c>
      <c r="E54" s="6">
        <f>E53+D54</f>
        <v>2900</v>
      </c>
      <c r="F54" s="6">
        <f>F53+E54</f>
        <v>5435</v>
      </c>
      <c r="G54" s="6"/>
      <c r="H54" s="6">
        <f>H53+F54</f>
        <v>7895</v>
      </c>
      <c r="I54" s="6">
        <f>I53+H54</f>
        <v>10120</v>
      </c>
      <c r="J54" s="6">
        <f>J53+I54</f>
        <v>12175</v>
      </c>
      <c r="K54" s="6"/>
      <c r="L54" s="6">
        <f>L53+J54</f>
        <v>14850</v>
      </c>
      <c r="M54" s="6">
        <f>M53+L54</f>
        <v>18095</v>
      </c>
      <c r="N54" s="6">
        <f>N53+M54</f>
        <v>20675</v>
      </c>
      <c r="O54" s="6"/>
      <c r="P54" s="6">
        <f>P53+N54</f>
        <v>23720</v>
      </c>
      <c r="Q54" s="6">
        <f>Q53+P54</f>
        <v>26790</v>
      </c>
      <c r="R54" s="6">
        <f>R53+Q54</f>
        <v>30000</v>
      </c>
      <c r="S54" s="6"/>
    </row>
    <row r="55" spans="1:19" ht="24.75" customHeight="1">
      <c r="B55" s="127" t="s">
        <v>20</v>
      </c>
      <c r="C55" s="127"/>
      <c r="D55" s="65">
        <f>D52</f>
        <v>5850</v>
      </c>
      <c r="E55" s="65">
        <f>D55+E52</f>
        <v>12250</v>
      </c>
      <c r="F55" s="65">
        <f>E55+F52</f>
        <v>20635</v>
      </c>
      <c r="G55" s="65"/>
      <c r="H55" s="65">
        <f>F55+H52</f>
        <v>28145</v>
      </c>
      <c r="I55" s="65">
        <f>H55+I52</f>
        <v>34670</v>
      </c>
      <c r="J55" s="65">
        <f>I55+J52</f>
        <v>42675</v>
      </c>
      <c r="K55" s="65"/>
      <c r="L55" s="65">
        <f>J55+L52</f>
        <v>51000</v>
      </c>
      <c r="M55" s="65">
        <f>L55+M52</f>
        <v>61545</v>
      </c>
      <c r="N55" s="65">
        <f>M55+N52</f>
        <v>70875</v>
      </c>
      <c r="O55" s="65"/>
      <c r="P55" s="65">
        <f>N55+P52</f>
        <v>80620</v>
      </c>
      <c r="Q55" s="65">
        <f>P55+Q52</f>
        <v>90190</v>
      </c>
      <c r="R55" s="65">
        <f>Q55+R52</f>
        <v>100800</v>
      </c>
      <c r="S55" s="65"/>
    </row>
  </sheetData>
  <mergeCells count="5">
    <mergeCell ref="B55:C55"/>
    <mergeCell ref="B51:C51"/>
    <mergeCell ref="B52:C52"/>
    <mergeCell ref="B53:C53"/>
    <mergeCell ref="B54:C54"/>
  </mergeCells>
  <phoneticPr fontId="4" type="noConversion"/>
  <pageMargins left="0.46" right="0.36" top="0.5" bottom="0.5" header="0.5" footer="0.5"/>
  <pageSetup paperSize="9" scale="63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6"/>
  <sheetViews>
    <sheetView view="pageBreakPreview" zoomScale="70" zoomScaleNormal="85" zoomScaleSheetLayoutView="70" workbookViewId="0">
      <selection activeCell="W24" sqref="W24"/>
    </sheetView>
  </sheetViews>
  <sheetFormatPr defaultRowHeight="12.75"/>
  <cols>
    <col min="1" max="1" width="35.140625" customWidth="1"/>
    <col min="2" max="2" width="5.7109375" customWidth="1"/>
    <col min="3" max="3" width="6.85546875" customWidth="1"/>
    <col min="4" max="5" width="6" customWidth="1"/>
    <col min="6" max="6" width="7" customWidth="1"/>
    <col min="7" max="7" width="6.85546875" customWidth="1"/>
    <col min="8" max="8" width="7.42578125" customWidth="1"/>
    <col min="9" max="9" width="6.140625" customWidth="1"/>
    <col min="10" max="10" width="6.85546875" customWidth="1"/>
    <col min="11" max="11" width="6.140625" customWidth="1"/>
    <col min="12" max="12" width="6.42578125" customWidth="1"/>
    <col min="13" max="13" width="6.7109375" customWidth="1"/>
    <col min="14" max="14" width="6.28515625" customWidth="1"/>
    <col min="15" max="15" width="6" customWidth="1"/>
    <col min="16" max="16" width="6.5703125" customWidth="1"/>
    <col min="17" max="17" width="5.85546875" customWidth="1"/>
    <col min="18" max="19" width="6.28515625" customWidth="1"/>
  </cols>
  <sheetData>
    <row r="1" spans="1:19" ht="18">
      <c r="A1" s="66" t="s">
        <v>80</v>
      </c>
      <c r="B1" s="67"/>
      <c r="C1" s="68"/>
      <c r="D1" s="67"/>
      <c r="E1" s="67"/>
      <c r="F1" s="67"/>
      <c r="G1" s="69"/>
      <c r="H1" s="67"/>
      <c r="I1" s="67"/>
      <c r="J1" s="70" t="s">
        <v>8</v>
      </c>
      <c r="K1" s="69"/>
      <c r="L1" s="67"/>
      <c r="M1" s="67"/>
      <c r="O1" s="69"/>
      <c r="P1" s="66" t="s">
        <v>81</v>
      </c>
      <c r="R1" s="67"/>
      <c r="S1" s="69"/>
    </row>
    <row r="2" spans="1:19">
      <c r="A2" s="1"/>
      <c r="B2" s="1"/>
      <c r="C2" s="2"/>
      <c r="D2" s="3"/>
      <c r="E2" s="3"/>
      <c r="F2" s="3"/>
      <c r="G2" s="4"/>
      <c r="H2" s="3"/>
      <c r="I2" s="3"/>
      <c r="J2" s="3"/>
      <c r="K2" s="4"/>
      <c r="L2" s="3"/>
      <c r="M2" s="3"/>
      <c r="N2" s="3"/>
      <c r="O2" s="4"/>
      <c r="P2" s="3"/>
      <c r="Q2" s="3"/>
      <c r="R2" s="3"/>
      <c r="S2" s="4"/>
    </row>
    <row r="3" spans="1:19" ht="90">
      <c r="A3" s="71" t="s">
        <v>82</v>
      </c>
      <c r="B3" s="72" t="s">
        <v>83</v>
      </c>
      <c r="C3" s="73" t="s">
        <v>84</v>
      </c>
      <c r="D3" s="72" t="s">
        <v>85</v>
      </c>
      <c r="E3" s="72" t="s">
        <v>86</v>
      </c>
      <c r="F3" s="72" t="s">
        <v>87</v>
      </c>
      <c r="G3" s="74" t="s">
        <v>88</v>
      </c>
      <c r="H3" s="72" t="s">
        <v>89</v>
      </c>
      <c r="I3" s="72" t="s">
        <v>90</v>
      </c>
      <c r="J3" s="72" t="s">
        <v>91</v>
      </c>
      <c r="K3" s="74" t="s">
        <v>10</v>
      </c>
      <c r="L3" s="72" t="s">
        <v>92</v>
      </c>
      <c r="M3" s="72" t="s">
        <v>93</v>
      </c>
      <c r="N3" s="72" t="s">
        <v>94</v>
      </c>
      <c r="O3" s="74" t="s">
        <v>11</v>
      </c>
      <c r="P3" s="72" t="s">
        <v>95</v>
      </c>
      <c r="Q3" s="72" t="s">
        <v>96</v>
      </c>
      <c r="R3" s="72" t="s">
        <v>97</v>
      </c>
      <c r="S3" s="74" t="s">
        <v>12</v>
      </c>
    </row>
    <row r="4" spans="1:19">
      <c r="A4" s="75" t="s">
        <v>98</v>
      </c>
      <c r="B4" s="76" t="s">
        <v>0</v>
      </c>
      <c r="C4" s="77">
        <f>G4+K4+O4+S4</f>
        <v>0</v>
      </c>
      <c r="D4" s="78"/>
      <c r="E4" s="78"/>
      <c r="F4" s="78"/>
      <c r="G4" s="79">
        <f>SUM(D4:F4)</f>
        <v>0</v>
      </c>
      <c r="H4" s="78"/>
      <c r="I4" s="78"/>
      <c r="J4" s="78"/>
      <c r="K4" s="79">
        <f>SUM(H4:J4)</f>
        <v>0</v>
      </c>
      <c r="L4" s="78"/>
      <c r="M4" s="78"/>
      <c r="N4" s="78"/>
      <c r="O4" s="79">
        <f>SUM(L4:N4)</f>
        <v>0</v>
      </c>
      <c r="P4" s="78"/>
      <c r="Q4" s="78"/>
      <c r="R4" s="78"/>
      <c r="S4" s="79">
        <f>SUM(P4:R4)</f>
        <v>0</v>
      </c>
    </row>
    <row r="5" spans="1:19">
      <c r="A5" s="75" t="s">
        <v>99</v>
      </c>
      <c r="B5" s="76" t="s">
        <v>0</v>
      </c>
      <c r="C5" s="77">
        <f t="shared" ref="C5:C46" si="0">G5+K5+O5+S5</f>
        <v>115</v>
      </c>
      <c r="D5" s="78"/>
      <c r="E5" s="78">
        <v>10</v>
      </c>
      <c r="F5" s="78">
        <v>10</v>
      </c>
      <c r="G5" s="79">
        <f t="shared" ref="G5:G46" si="1">SUM(D5:F5)</f>
        <v>20</v>
      </c>
      <c r="H5" s="78">
        <v>20</v>
      </c>
      <c r="I5" s="78">
        <v>15</v>
      </c>
      <c r="J5" s="78">
        <v>15</v>
      </c>
      <c r="K5" s="79">
        <f t="shared" ref="K5:K46" si="2">SUM(H5:J5)</f>
        <v>50</v>
      </c>
      <c r="L5" s="78">
        <v>15</v>
      </c>
      <c r="M5" s="78">
        <v>15</v>
      </c>
      <c r="N5" s="78">
        <v>15</v>
      </c>
      <c r="O5" s="79">
        <f t="shared" ref="O5:O46" si="3">SUM(L5:N5)</f>
        <v>45</v>
      </c>
      <c r="P5" s="78"/>
      <c r="Q5" s="78"/>
      <c r="R5" s="78"/>
      <c r="S5" s="79">
        <f t="shared" ref="S5:S46" si="4">SUM(P5:R5)</f>
        <v>0</v>
      </c>
    </row>
    <row r="6" spans="1:19">
      <c r="A6" s="75" t="s">
        <v>13</v>
      </c>
      <c r="B6" s="80" t="s">
        <v>0</v>
      </c>
      <c r="C6" s="77">
        <f t="shared" si="0"/>
        <v>40</v>
      </c>
      <c r="D6" s="78"/>
      <c r="E6" s="78"/>
      <c r="F6" s="78"/>
      <c r="G6" s="79">
        <f t="shared" si="1"/>
        <v>0</v>
      </c>
      <c r="H6" s="78">
        <v>3</v>
      </c>
      <c r="I6" s="78">
        <v>3</v>
      </c>
      <c r="J6" s="78">
        <v>9</v>
      </c>
      <c r="K6" s="79">
        <f t="shared" si="2"/>
        <v>15</v>
      </c>
      <c r="L6" s="78">
        <v>6</v>
      </c>
      <c r="M6" s="78">
        <v>7</v>
      </c>
      <c r="N6" s="78">
        <v>7</v>
      </c>
      <c r="O6" s="79">
        <f t="shared" si="3"/>
        <v>20</v>
      </c>
      <c r="P6" s="78">
        <v>5</v>
      </c>
      <c r="Q6" s="78"/>
      <c r="R6" s="78"/>
      <c r="S6" s="79">
        <f t="shared" si="4"/>
        <v>5</v>
      </c>
    </row>
    <row r="7" spans="1:19">
      <c r="A7" s="76" t="s">
        <v>1</v>
      </c>
      <c r="B7" s="76" t="s">
        <v>7</v>
      </c>
      <c r="C7" s="77">
        <f t="shared" si="0"/>
        <v>160</v>
      </c>
      <c r="D7" s="78"/>
      <c r="E7" s="78"/>
      <c r="F7" s="78"/>
      <c r="G7" s="79">
        <f t="shared" si="1"/>
        <v>0</v>
      </c>
      <c r="H7" s="78">
        <v>12</v>
      </c>
      <c r="I7" s="78">
        <v>12</v>
      </c>
      <c r="J7" s="78">
        <v>36</v>
      </c>
      <c r="K7" s="79">
        <f t="shared" si="2"/>
        <v>60</v>
      </c>
      <c r="L7" s="78">
        <v>25</v>
      </c>
      <c r="M7" s="78">
        <v>27</v>
      </c>
      <c r="N7" s="78">
        <v>28</v>
      </c>
      <c r="O7" s="79">
        <f t="shared" si="3"/>
        <v>80</v>
      </c>
      <c r="P7" s="78">
        <v>20</v>
      </c>
      <c r="Q7" s="78"/>
      <c r="R7" s="78"/>
      <c r="S7" s="79">
        <f t="shared" si="4"/>
        <v>20</v>
      </c>
    </row>
    <row r="8" spans="1:19">
      <c r="A8" s="76" t="s">
        <v>2</v>
      </c>
      <c r="B8" s="76" t="s">
        <v>7</v>
      </c>
      <c r="C8" s="77">
        <f t="shared" si="0"/>
        <v>0</v>
      </c>
      <c r="D8" s="78"/>
      <c r="E8" s="78"/>
      <c r="F8" s="78"/>
      <c r="G8" s="79">
        <f t="shared" si="1"/>
        <v>0</v>
      </c>
      <c r="H8" s="78"/>
      <c r="I8" s="78"/>
      <c r="J8" s="78"/>
      <c r="K8" s="79">
        <f t="shared" si="2"/>
        <v>0</v>
      </c>
      <c r="L8" s="78"/>
      <c r="M8" s="78"/>
      <c r="N8" s="78"/>
      <c r="O8" s="79">
        <f t="shared" si="3"/>
        <v>0</v>
      </c>
      <c r="P8" s="78"/>
      <c r="Q8" s="78"/>
      <c r="R8" s="78"/>
      <c r="S8" s="79">
        <f t="shared" si="4"/>
        <v>0</v>
      </c>
    </row>
    <row r="9" spans="1:19">
      <c r="A9" s="76" t="s">
        <v>3</v>
      </c>
      <c r="B9" s="76" t="s">
        <v>7</v>
      </c>
      <c r="C9" s="77">
        <f t="shared" si="0"/>
        <v>0</v>
      </c>
      <c r="D9" s="78"/>
      <c r="E9" s="78"/>
      <c r="F9" s="78"/>
      <c r="G9" s="79">
        <f t="shared" si="1"/>
        <v>0</v>
      </c>
      <c r="H9" s="78"/>
      <c r="I9" s="78"/>
      <c r="J9" s="78"/>
      <c r="K9" s="79">
        <f t="shared" si="2"/>
        <v>0</v>
      </c>
      <c r="L9" s="78"/>
      <c r="M9" s="78"/>
      <c r="N9" s="78"/>
      <c r="O9" s="79">
        <f t="shared" si="3"/>
        <v>0</v>
      </c>
      <c r="P9" s="78"/>
      <c r="Q9" s="78"/>
      <c r="R9" s="78"/>
      <c r="S9" s="79">
        <f t="shared" si="4"/>
        <v>0</v>
      </c>
    </row>
    <row r="10" spans="1:19">
      <c r="A10" s="81" t="s">
        <v>14</v>
      </c>
      <c r="B10" s="81" t="s">
        <v>0</v>
      </c>
      <c r="C10" s="77">
        <f t="shared" si="0"/>
        <v>14</v>
      </c>
      <c r="D10" s="78"/>
      <c r="E10" s="78"/>
      <c r="F10" s="78"/>
      <c r="G10" s="79">
        <f t="shared" si="1"/>
        <v>0</v>
      </c>
      <c r="H10" s="78">
        <v>4</v>
      </c>
      <c r="I10" s="78"/>
      <c r="J10" s="78">
        <v>5</v>
      </c>
      <c r="K10" s="79">
        <f t="shared" si="2"/>
        <v>9</v>
      </c>
      <c r="L10" s="78">
        <v>5</v>
      </c>
      <c r="M10" s="78"/>
      <c r="N10" s="78"/>
      <c r="O10" s="79">
        <f t="shared" si="3"/>
        <v>5</v>
      </c>
      <c r="P10" s="78"/>
      <c r="Q10" s="78"/>
      <c r="R10" s="78"/>
      <c r="S10" s="79">
        <f t="shared" si="4"/>
        <v>0</v>
      </c>
    </row>
    <row r="11" spans="1:19">
      <c r="A11" s="76" t="s">
        <v>1</v>
      </c>
      <c r="B11" s="76" t="s">
        <v>7</v>
      </c>
      <c r="C11" s="77">
        <f t="shared" si="0"/>
        <v>140</v>
      </c>
      <c r="D11" s="78"/>
      <c r="E11" s="78"/>
      <c r="F11" s="78"/>
      <c r="G11" s="79">
        <f t="shared" si="1"/>
        <v>0</v>
      </c>
      <c r="H11" s="78">
        <v>40</v>
      </c>
      <c r="I11" s="78"/>
      <c r="J11" s="78">
        <v>50</v>
      </c>
      <c r="K11" s="79">
        <f t="shared" si="2"/>
        <v>90</v>
      </c>
      <c r="L11" s="78">
        <v>50</v>
      </c>
      <c r="M11" s="78"/>
      <c r="N11" s="78"/>
      <c r="O11" s="79">
        <f t="shared" si="3"/>
        <v>50</v>
      </c>
      <c r="P11" s="78"/>
      <c r="Q11" s="78"/>
      <c r="R11" s="78"/>
      <c r="S11" s="79">
        <f t="shared" si="4"/>
        <v>0</v>
      </c>
    </row>
    <row r="12" spans="1:19">
      <c r="A12" s="76" t="s">
        <v>2</v>
      </c>
      <c r="B12" s="76" t="s">
        <v>7</v>
      </c>
      <c r="C12" s="77">
        <f t="shared" si="0"/>
        <v>40</v>
      </c>
      <c r="D12" s="78"/>
      <c r="E12" s="78"/>
      <c r="F12" s="78"/>
      <c r="G12" s="79">
        <f t="shared" si="1"/>
        <v>0</v>
      </c>
      <c r="H12" s="78">
        <v>10</v>
      </c>
      <c r="I12" s="78"/>
      <c r="J12" s="78">
        <v>15</v>
      </c>
      <c r="K12" s="79">
        <f t="shared" si="2"/>
        <v>25</v>
      </c>
      <c r="L12" s="78">
        <v>15</v>
      </c>
      <c r="M12" s="78"/>
      <c r="N12" s="78"/>
      <c r="O12" s="79">
        <f t="shared" si="3"/>
        <v>15</v>
      </c>
      <c r="P12" s="78"/>
      <c r="Q12" s="78"/>
      <c r="R12" s="78"/>
      <c r="S12" s="79">
        <f t="shared" si="4"/>
        <v>0</v>
      </c>
    </row>
    <row r="13" spans="1:19">
      <c r="A13" s="76" t="s">
        <v>3</v>
      </c>
      <c r="B13" s="76" t="s">
        <v>7</v>
      </c>
      <c r="C13" s="77">
        <f t="shared" si="0"/>
        <v>0</v>
      </c>
      <c r="D13" s="78"/>
      <c r="E13" s="78"/>
      <c r="F13" s="78"/>
      <c r="G13" s="79">
        <f t="shared" si="1"/>
        <v>0</v>
      </c>
      <c r="H13" s="78"/>
      <c r="I13" s="78"/>
      <c r="J13" s="78"/>
      <c r="K13" s="79">
        <f t="shared" si="2"/>
        <v>0</v>
      </c>
      <c r="L13" s="78"/>
      <c r="M13" s="78"/>
      <c r="N13" s="78"/>
      <c r="O13" s="79">
        <f t="shared" si="3"/>
        <v>0</v>
      </c>
      <c r="P13" s="78"/>
      <c r="Q13" s="78"/>
      <c r="R13" s="78"/>
      <c r="S13" s="79">
        <f t="shared" si="4"/>
        <v>0</v>
      </c>
    </row>
    <row r="14" spans="1:19">
      <c r="A14" s="81" t="s">
        <v>4</v>
      </c>
      <c r="B14" s="81" t="s">
        <v>0</v>
      </c>
      <c r="C14" s="77">
        <f t="shared" si="0"/>
        <v>62</v>
      </c>
      <c r="D14" s="78"/>
      <c r="E14" s="78"/>
      <c r="F14" s="78">
        <v>8</v>
      </c>
      <c r="G14" s="79">
        <f t="shared" si="1"/>
        <v>8</v>
      </c>
      <c r="H14" s="78"/>
      <c r="I14" s="78"/>
      <c r="J14" s="78">
        <v>7</v>
      </c>
      <c r="K14" s="79">
        <f t="shared" si="2"/>
        <v>7</v>
      </c>
      <c r="L14" s="78">
        <v>40</v>
      </c>
      <c r="M14" s="78"/>
      <c r="N14" s="78"/>
      <c r="O14" s="79">
        <f t="shared" si="3"/>
        <v>40</v>
      </c>
      <c r="P14" s="78">
        <v>7</v>
      </c>
      <c r="Q14" s="78"/>
      <c r="R14" s="78"/>
      <c r="S14" s="79">
        <f t="shared" si="4"/>
        <v>7</v>
      </c>
    </row>
    <row r="15" spans="1:19">
      <c r="A15" s="76" t="s">
        <v>1</v>
      </c>
      <c r="B15" s="76" t="s">
        <v>7</v>
      </c>
      <c r="C15" s="77">
        <f t="shared" si="0"/>
        <v>1965</v>
      </c>
      <c r="D15" s="78"/>
      <c r="E15" s="78"/>
      <c r="F15" s="78">
        <v>255</v>
      </c>
      <c r="G15" s="79">
        <f t="shared" si="1"/>
        <v>255</v>
      </c>
      <c r="H15" s="78"/>
      <c r="I15" s="78"/>
      <c r="J15" s="78">
        <v>220</v>
      </c>
      <c r="K15" s="79">
        <f t="shared" si="2"/>
        <v>220</v>
      </c>
      <c r="L15" s="78">
        <v>1270</v>
      </c>
      <c r="M15" s="78"/>
      <c r="N15" s="78"/>
      <c r="O15" s="79">
        <f t="shared" si="3"/>
        <v>1270</v>
      </c>
      <c r="P15" s="78">
        <v>220</v>
      </c>
      <c r="Q15" s="78"/>
      <c r="R15" s="78"/>
      <c r="S15" s="79">
        <f t="shared" si="4"/>
        <v>220</v>
      </c>
    </row>
    <row r="16" spans="1:19">
      <c r="A16" s="76" t="s">
        <v>2</v>
      </c>
      <c r="B16" s="76" t="s">
        <v>7</v>
      </c>
      <c r="C16" s="77">
        <f t="shared" si="0"/>
        <v>1810</v>
      </c>
      <c r="D16" s="78"/>
      <c r="E16" s="78"/>
      <c r="F16" s="78">
        <v>220</v>
      </c>
      <c r="G16" s="79">
        <f t="shared" si="1"/>
        <v>220</v>
      </c>
      <c r="H16" s="78"/>
      <c r="I16" s="78"/>
      <c r="J16" s="78">
        <v>215</v>
      </c>
      <c r="K16" s="79">
        <f t="shared" si="2"/>
        <v>215</v>
      </c>
      <c r="L16" s="78">
        <v>1160</v>
      </c>
      <c r="M16" s="78"/>
      <c r="N16" s="78"/>
      <c r="O16" s="79">
        <f t="shared" si="3"/>
        <v>1160</v>
      </c>
      <c r="P16" s="78">
        <v>215</v>
      </c>
      <c r="Q16" s="78"/>
      <c r="R16" s="78"/>
      <c r="S16" s="79">
        <f t="shared" si="4"/>
        <v>215</v>
      </c>
    </row>
    <row r="17" spans="1:19">
      <c r="A17" s="76" t="s">
        <v>3</v>
      </c>
      <c r="B17" s="76" t="s">
        <v>7</v>
      </c>
      <c r="C17" s="77">
        <f t="shared" si="0"/>
        <v>840</v>
      </c>
      <c r="D17" s="78"/>
      <c r="E17" s="78"/>
      <c r="F17" s="78">
        <v>110</v>
      </c>
      <c r="G17" s="79">
        <f t="shared" si="1"/>
        <v>110</v>
      </c>
      <c r="H17" s="78"/>
      <c r="I17" s="78"/>
      <c r="J17" s="78">
        <v>100</v>
      </c>
      <c r="K17" s="79">
        <f t="shared" si="2"/>
        <v>100</v>
      </c>
      <c r="L17" s="78">
        <v>530</v>
      </c>
      <c r="M17" s="78"/>
      <c r="N17" s="78"/>
      <c r="O17" s="79">
        <f t="shared" si="3"/>
        <v>530</v>
      </c>
      <c r="P17" s="78">
        <v>100</v>
      </c>
      <c r="Q17" s="78"/>
      <c r="R17" s="78"/>
      <c r="S17" s="79">
        <f t="shared" si="4"/>
        <v>100</v>
      </c>
    </row>
    <row r="18" spans="1:19">
      <c r="A18" s="81" t="s">
        <v>15</v>
      </c>
      <c r="B18" s="81" t="s">
        <v>0</v>
      </c>
      <c r="C18" s="77">
        <f t="shared" si="0"/>
        <v>48</v>
      </c>
      <c r="D18" s="78">
        <v>6</v>
      </c>
      <c r="E18" s="78">
        <v>9</v>
      </c>
      <c r="F18" s="78">
        <v>4</v>
      </c>
      <c r="G18" s="79">
        <f t="shared" si="1"/>
        <v>19</v>
      </c>
      <c r="H18" s="78">
        <v>4</v>
      </c>
      <c r="I18" s="78">
        <v>4</v>
      </c>
      <c r="J18" s="78"/>
      <c r="K18" s="79">
        <f t="shared" si="2"/>
        <v>8</v>
      </c>
      <c r="L18" s="78"/>
      <c r="M18" s="78">
        <v>6</v>
      </c>
      <c r="N18" s="78">
        <v>5</v>
      </c>
      <c r="O18" s="79">
        <f t="shared" si="3"/>
        <v>11</v>
      </c>
      <c r="P18" s="78"/>
      <c r="Q18" s="78">
        <v>5</v>
      </c>
      <c r="R18" s="78">
        <v>5</v>
      </c>
      <c r="S18" s="79">
        <f t="shared" si="4"/>
        <v>10</v>
      </c>
    </row>
    <row r="19" spans="1:19">
      <c r="A19" s="76" t="s">
        <v>1</v>
      </c>
      <c r="B19" s="76" t="s">
        <v>7</v>
      </c>
      <c r="C19" s="77">
        <f t="shared" si="0"/>
        <v>3010</v>
      </c>
      <c r="D19" s="78">
        <v>390</v>
      </c>
      <c r="E19" s="78">
        <v>600</v>
      </c>
      <c r="F19" s="78">
        <v>200</v>
      </c>
      <c r="G19" s="79">
        <f t="shared" si="1"/>
        <v>1190</v>
      </c>
      <c r="H19" s="78">
        <v>200</v>
      </c>
      <c r="I19" s="78">
        <v>210</v>
      </c>
      <c r="J19" s="78"/>
      <c r="K19" s="79">
        <f t="shared" si="2"/>
        <v>410</v>
      </c>
      <c r="L19" s="78"/>
      <c r="M19" s="78">
        <v>420</v>
      </c>
      <c r="N19" s="78">
        <v>330</v>
      </c>
      <c r="O19" s="79">
        <f t="shared" si="3"/>
        <v>750</v>
      </c>
      <c r="P19" s="78"/>
      <c r="Q19" s="78">
        <v>330</v>
      </c>
      <c r="R19" s="78">
        <v>330</v>
      </c>
      <c r="S19" s="79">
        <f t="shared" si="4"/>
        <v>660</v>
      </c>
    </row>
    <row r="20" spans="1:19">
      <c r="A20" s="76" t="s">
        <v>2</v>
      </c>
      <c r="B20" s="76" t="s">
        <v>7</v>
      </c>
      <c r="C20" s="77">
        <f t="shared" si="0"/>
        <v>2960</v>
      </c>
      <c r="D20" s="78">
        <v>390</v>
      </c>
      <c r="E20" s="78">
        <v>600</v>
      </c>
      <c r="F20" s="78">
        <v>200</v>
      </c>
      <c r="G20" s="79">
        <f t="shared" si="1"/>
        <v>1190</v>
      </c>
      <c r="H20" s="78">
        <v>200</v>
      </c>
      <c r="I20" s="78">
        <v>200</v>
      </c>
      <c r="J20" s="78"/>
      <c r="K20" s="79">
        <f t="shared" si="2"/>
        <v>400</v>
      </c>
      <c r="L20" s="78"/>
      <c r="M20" s="78">
        <v>410</v>
      </c>
      <c r="N20" s="78">
        <v>320</v>
      </c>
      <c r="O20" s="79">
        <f t="shared" si="3"/>
        <v>730</v>
      </c>
      <c r="P20" s="78"/>
      <c r="Q20" s="78">
        <v>320</v>
      </c>
      <c r="R20" s="78">
        <v>320</v>
      </c>
      <c r="S20" s="79">
        <f t="shared" si="4"/>
        <v>640</v>
      </c>
    </row>
    <row r="21" spans="1:19">
      <c r="A21" s="76" t="s">
        <v>3</v>
      </c>
      <c r="B21" s="76" t="s">
        <v>7</v>
      </c>
      <c r="C21" s="77">
        <f t="shared" si="0"/>
        <v>1500</v>
      </c>
      <c r="D21" s="78">
        <v>220</v>
      </c>
      <c r="E21" s="78">
        <v>300</v>
      </c>
      <c r="F21" s="78">
        <v>100</v>
      </c>
      <c r="G21" s="79">
        <f t="shared" si="1"/>
        <v>620</v>
      </c>
      <c r="H21" s="78">
        <v>100</v>
      </c>
      <c r="I21" s="78">
        <v>100</v>
      </c>
      <c r="J21" s="78"/>
      <c r="K21" s="79">
        <f t="shared" si="2"/>
        <v>200</v>
      </c>
      <c r="L21" s="78"/>
      <c r="M21" s="78">
        <v>200</v>
      </c>
      <c r="N21" s="78">
        <v>160</v>
      </c>
      <c r="O21" s="79">
        <f t="shared" si="3"/>
        <v>360</v>
      </c>
      <c r="P21" s="78"/>
      <c r="Q21" s="78">
        <v>160</v>
      </c>
      <c r="R21" s="78">
        <v>160</v>
      </c>
      <c r="S21" s="79">
        <f t="shared" si="4"/>
        <v>320</v>
      </c>
    </row>
    <row r="22" spans="1:19">
      <c r="A22" s="81" t="s">
        <v>5</v>
      </c>
      <c r="B22" s="81" t="s">
        <v>0</v>
      </c>
      <c r="C22" s="77">
        <f t="shared" si="0"/>
        <v>15</v>
      </c>
      <c r="D22" s="78"/>
      <c r="E22" s="78"/>
      <c r="F22" s="78">
        <v>5</v>
      </c>
      <c r="G22" s="79">
        <f t="shared" si="1"/>
        <v>5</v>
      </c>
      <c r="H22" s="78">
        <v>5</v>
      </c>
      <c r="I22" s="78">
        <v>5</v>
      </c>
      <c r="J22" s="78"/>
      <c r="K22" s="79">
        <f t="shared" si="2"/>
        <v>10</v>
      </c>
      <c r="L22" s="78"/>
      <c r="M22" s="78"/>
      <c r="N22" s="78"/>
      <c r="O22" s="79">
        <f t="shared" si="3"/>
        <v>0</v>
      </c>
      <c r="P22" s="78"/>
      <c r="Q22" s="78"/>
      <c r="R22" s="78"/>
      <c r="S22" s="79">
        <f t="shared" si="4"/>
        <v>0</v>
      </c>
    </row>
    <row r="23" spans="1:19">
      <c r="A23" s="82" t="s">
        <v>1</v>
      </c>
      <c r="B23" s="76" t="s">
        <v>7</v>
      </c>
      <c r="C23" s="77">
        <f t="shared" si="0"/>
        <v>220</v>
      </c>
      <c r="D23" s="78"/>
      <c r="E23" s="78"/>
      <c r="F23" s="78">
        <v>70</v>
      </c>
      <c r="G23" s="79">
        <f t="shared" si="1"/>
        <v>70</v>
      </c>
      <c r="H23" s="78">
        <v>75</v>
      </c>
      <c r="I23" s="78">
        <v>75</v>
      </c>
      <c r="J23" s="78"/>
      <c r="K23" s="79">
        <f t="shared" si="2"/>
        <v>150</v>
      </c>
      <c r="L23" s="78"/>
      <c r="M23" s="78"/>
      <c r="N23" s="78"/>
      <c r="O23" s="79">
        <f t="shared" si="3"/>
        <v>0</v>
      </c>
      <c r="P23" s="78"/>
      <c r="Q23" s="78"/>
      <c r="R23" s="78"/>
      <c r="S23" s="79">
        <f t="shared" si="4"/>
        <v>0</v>
      </c>
    </row>
    <row r="24" spans="1:19">
      <c r="A24" s="82" t="s">
        <v>2</v>
      </c>
      <c r="B24" s="76" t="s">
        <v>7</v>
      </c>
      <c r="C24" s="77">
        <f t="shared" si="0"/>
        <v>220</v>
      </c>
      <c r="D24" s="78"/>
      <c r="E24" s="78"/>
      <c r="F24" s="78">
        <v>70</v>
      </c>
      <c r="G24" s="79">
        <f t="shared" si="1"/>
        <v>70</v>
      </c>
      <c r="H24" s="78">
        <v>75</v>
      </c>
      <c r="I24" s="78">
        <v>75</v>
      </c>
      <c r="J24" s="78"/>
      <c r="K24" s="79">
        <f t="shared" si="2"/>
        <v>150</v>
      </c>
      <c r="L24" s="78"/>
      <c r="M24" s="78"/>
      <c r="N24" s="78"/>
      <c r="O24" s="79">
        <f t="shared" si="3"/>
        <v>0</v>
      </c>
      <c r="P24" s="78"/>
      <c r="Q24" s="78"/>
      <c r="R24" s="78"/>
      <c r="S24" s="79">
        <f t="shared" si="4"/>
        <v>0</v>
      </c>
    </row>
    <row r="25" spans="1:19">
      <c r="A25" s="76" t="s">
        <v>3</v>
      </c>
      <c r="B25" s="76" t="s">
        <v>7</v>
      </c>
      <c r="C25" s="77">
        <f t="shared" si="0"/>
        <v>45</v>
      </c>
      <c r="D25" s="78"/>
      <c r="E25" s="78"/>
      <c r="F25" s="78">
        <v>15</v>
      </c>
      <c r="G25" s="79">
        <f t="shared" si="1"/>
        <v>15</v>
      </c>
      <c r="H25" s="78">
        <v>15</v>
      </c>
      <c r="I25" s="78">
        <v>15</v>
      </c>
      <c r="J25" s="78"/>
      <c r="K25" s="79">
        <f t="shared" si="2"/>
        <v>30</v>
      </c>
      <c r="L25" s="78"/>
      <c r="M25" s="78"/>
      <c r="N25" s="78"/>
      <c r="O25" s="79">
        <f t="shared" si="3"/>
        <v>0</v>
      </c>
      <c r="P25" s="78"/>
      <c r="Q25" s="78"/>
      <c r="R25" s="78"/>
      <c r="S25" s="79">
        <f t="shared" si="4"/>
        <v>0</v>
      </c>
    </row>
    <row r="26" spans="1:19">
      <c r="A26" s="75" t="s">
        <v>23</v>
      </c>
      <c r="B26" s="81" t="s">
        <v>0</v>
      </c>
      <c r="C26" s="77">
        <f t="shared" si="0"/>
        <v>179</v>
      </c>
      <c r="D26" s="78">
        <f t="shared" ref="D26:S29" si="5">D6+D10+D14+D18+D22</f>
        <v>6</v>
      </c>
      <c r="E26" s="78">
        <f t="shared" si="5"/>
        <v>9</v>
      </c>
      <c r="F26" s="78">
        <f t="shared" si="5"/>
        <v>17</v>
      </c>
      <c r="G26" s="83">
        <f t="shared" si="5"/>
        <v>32</v>
      </c>
      <c r="H26" s="78">
        <f t="shared" si="5"/>
        <v>16</v>
      </c>
      <c r="I26" s="78">
        <f t="shared" si="5"/>
        <v>12</v>
      </c>
      <c r="J26" s="78">
        <f t="shared" si="5"/>
        <v>21</v>
      </c>
      <c r="K26" s="83">
        <f t="shared" si="5"/>
        <v>49</v>
      </c>
      <c r="L26" s="78">
        <f t="shared" si="5"/>
        <v>51</v>
      </c>
      <c r="M26" s="78">
        <f t="shared" si="5"/>
        <v>13</v>
      </c>
      <c r="N26" s="78">
        <f t="shared" si="5"/>
        <v>12</v>
      </c>
      <c r="O26" s="83">
        <f t="shared" si="5"/>
        <v>76</v>
      </c>
      <c r="P26" s="78">
        <f t="shared" si="5"/>
        <v>12</v>
      </c>
      <c r="Q26" s="78">
        <f t="shared" si="5"/>
        <v>5</v>
      </c>
      <c r="R26" s="78">
        <f t="shared" si="5"/>
        <v>5</v>
      </c>
      <c r="S26" s="83">
        <f t="shared" si="5"/>
        <v>22</v>
      </c>
    </row>
    <row r="27" spans="1:19">
      <c r="A27" s="76" t="s">
        <v>1</v>
      </c>
      <c r="B27" s="76" t="s">
        <v>7</v>
      </c>
      <c r="C27" s="77">
        <f t="shared" si="0"/>
        <v>5495</v>
      </c>
      <c r="D27" s="78">
        <f t="shared" si="5"/>
        <v>390</v>
      </c>
      <c r="E27" s="78">
        <f>E7+E11+E15+E19+E23</f>
        <v>600</v>
      </c>
      <c r="F27" s="78">
        <f t="shared" si="5"/>
        <v>525</v>
      </c>
      <c r="G27" s="83">
        <f t="shared" si="5"/>
        <v>1515</v>
      </c>
      <c r="H27" s="78">
        <f t="shared" si="5"/>
        <v>327</v>
      </c>
      <c r="I27" s="78">
        <f t="shared" si="5"/>
        <v>297</v>
      </c>
      <c r="J27" s="78">
        <f t="shared" si="5"/>
        <v>306</v>
      </c>
      <c r="K27" s="83">
        <f t="shared" si="5"/>
        <v>930</v>
      </c>
      <c r="L27" s="78">
        <f t="shared" si="5"/>
        <v>1345</v>
      </c>
      <c r="M27" s="78">
        <f t="shared" si="5"/>
        <v>447</v>
      </c>
      <c r="N27" s="78">
        <f t="shared" si="5"/>
        <v>358</v>
      </c>
      <c r="O27" s="83">
        <f t="shared" si="5"/>
        <v>2150</v>
      </c>
      <c r="P27" s="78">
        <f t="shared" si="5"/>
        <v>240</v>
      </c>
      <c r="Q27" s="78">
        <f t="shared" si="5"/>
        <v>330</v>
      </c>
      <c r="R27" s="78">
        <f t="shared" si="5"/>
        <v>330</v>
      </c>
      <c r="S27" s="83">
        <f t="shared" si="5"/>
        <v>900</v>
      </c>
    </row>
    <row r="28" spans="1:19">
      <c r="A28" s="76" t="s">
        <v>2</v>
      </c>
      <c r="B28" s="76" t="s">
        <v>7</v>
      </c>
      <c r="C28" s="77">
        <f t="shared" si="0"/>
        <v>5030</v>
      </c>
      <c r="D28" s="78">
        <f t="shared" si="5"/>
        <v>390</v>
      </c>
      <c r="E28" s="78">
        <f t="shared" si="5"/>
        <v>600</v>
      </c>
      <c r="F28" s="78">
        <f t="shared" si="5"/>
        <v>490</v>
      </c>
      <c r="G28" s="83">
        <f t="shared" si="5"/>
        <v>1480</v>
      </c>
      <c r="H28" s="78">
        <f t="shared" si="5"/>
        <v>285</v>
      </c>
      <c r="I28" s="78">
        <f t="shared" si="5"/>
        <v>275</v>
      </c>
      <c r="J28" s="78">
        <f t="shared" si="5"/>
        <v>230</v>
      </c>
      <c r="K28" s="83">
        <f t="shared" si="5"/>
        <v>790</v>
      </c>
      <c r="L28" s="78">
        <f t="shared" si="5"/>
        <v>1175</v>
      </c>
      <c r="M28" s="78">
        <f t="shared" si="5"/>
        <v>410</v>
      </c>
      <c r="N28" s="78">
        <f t="shared" si="5"/>
        <v>320</v>
      </c>
      <c r="O28" s="83">
        <f t="shared" si="5"/>
        <v>1905</v>
      </c>
      <c r="P28" s="78">
        <f t="shared" si="5"/>
        <v>215</v>
      </c>
      <c r="Q28" s="78">
        <f t="shared" si="5"/>
        <v>320</v>
      </c>
      <c r="R28" s="78">
        <f t="shared" si="5"/>
        <v>320</v>
      </c>
      <c r="S28" s="83">
        <f t="shared" si="5"/>
        <v>855</v>
      </c>
    </row>
    <row r="29" spans="1:19">
      <c r="A29" s="76" t="s">
        <v>3</v>
      </c>
      <c r="B29" s="76" t="s">
        <v>7</v>
      </c>
      <c r="C29" s="77">
        <f t="shared" si="0"/>
        <v>2385</v>
      </c>
      <c r="D29" s="78">
        <f t="shared" si="5"/>
        <v>220</v>
      </c>
      <c r="E29" s="78">
        <f t="shared" si="5"/>
        <v>300</v>
      </c>
      <c r="F29" s="78">
        <f t="shared" si="5"/>
        <v>225</v>
      </c>
      <c r="G29" s="83">
        <f t="shared" si="5"/>
        <v>745</v>
      </c>
      <c r="H29" s="78">
        <f t="shared" si="5"/>
        <v>115</v>
      </c>
      <c r="I29" s="78">
        <f t="shared" si="5"/>
        <v>115</v>
      </c>
      <c r="J29" s="78">
        <f t="shared" si="5"/>
        <v>100</v>
      </c>
      <c r="K29" s="83">
        <f t="shared" si="5"/>
        <v>330</v>
      </c>
      <c r="L29" s="78">
        <f t="shared" si="5"/>
        <v>530</v>
      </c>
      <c r="M29" s="78">
        <f t="shared" si="5"/>
        <v>200</v>
      </c>
      <c r="N29" s="78">
        <f t="shared" si="5"/>
        <v>160</v>
      </c>
      <c r="O29" s="83">
        <f t="shared" si="5"/>
        <v>890</v>
      </c>
      <c r="P29" s="78">
        <f t="shared" si="5"/>
        <v>100</v>
      </c>
      <c r="Q29" s="78">
        <f t="shared" si="5"/>
        <v>160</v>
      </c>
      <c r="R29" s="78">
        <f t="shared" si="5"/>
        <v>160</v>
      </c>
      <c r="S29" s="83">
        <f t="shared" si="5"/>
        <v>420</v>
      </c>
    </row>
    <row r="30" spans="1:19">
      <c r="A30" s="75" t="s">
        <v>100</v>
      </c>
      <c r="B30" s="81" t="s">
        <v>0</v>
      </c>
      <c r="C30" s="84">
        <f t="shared" si="0"/>
        <v>33</v>
      </c>
      <c r="D30" s="78"/>
      <c r="E30" s="78"/>
      <c r="F30" s="78"/>
      <c r="G30" s="85">
        <f>F30+E30+D30</f>
        <v>0</v>
      </c>
      <c r="H30" s="78"/>
      <c r="I30" s="78"/>
      <c r="J30" s="78"/>
      <c r="K30" s="86">
        <f>J30+I30+H30</f>
        <v>0</v>
      </c>
      <c r="L30" s="78">
        <v>33</v>
      </c>
      <c r="M30" s="78"/>
      <c r="N30" s="78"/>
      <c r="O30" s="86">
        <f>N30+M30+L30</f>
        <v>33</v>
      </c>
      <c r="P30" s="78"/>
      <c r="Q30" s="78"/>
      <c r="R30" s="78"/>
      <c r="S30" s="86">
        <f>R30+Q30+P30</f>
        <v>0</v>
      </c>
    </row>
    <row r="31" spans="1:19">
      <c r="A31" s="76" t="s">
        <v>1</v>
      </c>
      <c r="B31" s="76" t="s">
        <v>7</v>
      </c>
      <c r="C31" s="84">
        <f t="shared" si="0"/>
        <v>1050</v>
      </c>
      <c r="D31" s="78"/>
      <c r="E31" s="78"/>
      <c r="F31" s="78"/>
      <c r="G31" s="85">
        <f>F31+E31+D31</f>
        <v>0</v>
      </c>
      <c r="H31" s="78"/>
      <c r="I31" s="78"/>
      <c r="J31" s="78"/>
      <c r="K31" s="86">
        <f>J31+I31+H31</f>
        <v>0</v>
      </c>
      <c r="L31" s="78">
        <v>1050</v>
      </c>
      <c r="M31" s="78"/>
      <c r="N31" s="78"/>
      <c r="O31" s="86">
        <f>N31+M31+L31</f>
        <v>1050</v>
      </c>
      <c r="P31" s="78"/>
      <c r="Q31" s="78"/>
      <c r="R31" s="78"/>
      <c r="S31" s="86">
        <f>R31+Q31+P31</f>
        <v>0</v>
      </c>
    </row>
    <row r="32" spans="1:19">
      <c r="A32" s="76" t="s">
        <v>2</v>
      </c>
      <c r="B32" s="76" t="s">
        <v>7</v>
      </c>
      <c r="C32" s="84">
        <f t="shared" si="0"/>
        <v>945</v>
      </c>
      <c r="D32" s="78"/>
      <c r="E32" s="78"/>
      <c r="F32" s="78"/>
      <c r="G32" s="85">
        <f>F32+E32+D32</f>
        <v>0</v>
      </c>
      <c r="H32" s="78"/>
      <c r="I32" s="78"/>
      <c r="J32" s="78"/>
      <c r="K32" s="86">
        <f>J32+I32+H32</f>
        <v>0</v>
      </c>
      <c r="L32" s="78">
        <v>945</v>
      </c>
      <c r="M32" s="78"/>
      <c r="N32" s="78"/>
      <c r="O32" s="86">
        <f>N32+M32+L32</f>
        <v>945</v>
      </c>
      <c r="P32" s="78"/>
      <c r="Q32" s="78"/>
      <c r="R32" s="78"/>
      <c r="S32" s="86">
        <f>R32+Q32+P32</f>
        <v>0</v>
      </c>
    </row>
    <row r="33" spans="1:19">
      <c r="A33" s="76" t="s">
        <v>3</v>
      </c>
      <c r="B33" s="76" t="s">
        <v>7</v>
      </c>
      <c r="C33" s="84">
        <f t="shared" si="0"/>
        <v>430</v>
      </c>
      <c r="D33" s="78"/>
      <c r="E33" s="78"/>
      <c r="F33" s="78"/>
      <c r="G33" s="85">
        <f>F33+E33+D33</f>
        <v>0</v>
      </c>
      <c r="H33" s="78"/>
      <c r="I33" s="78"/>
      <c r="J33" s="78"/>
      <c r="K33" s="86">
        <f>J33+I33+H33</f>
        <v>0</v>
      </c>
      <c r="L33" s="78">
        <v>430</v>
      </c>
      <c r="M33" s="78"/>
      <c r="N33" s="78"/>
      <c r="O33" s="86">
        <f>N33+M33+L33</f>
        <v>430</v>
      </c>
      <c r="P33" s="78"/>
      <c r="Q33" s="78"/>
      <c r="R33" s="78"/>
      <c r="S33" s="86">
        <f>R33+Q33+P33</f>
        <v>0</v>
      </c>
    </row>
    <row r="34" spans="1:19">
      <c r="A34" s="81" t="s">
        <v>9</v>
      </c>
      <c r="B34" s="81" t="s">
        <v>0</v>
      </c>
      <c r="C34" s="77">
        <f t="shared" si="0"/>
        <v>83</v>
      </c>
      <c r="D34" s="78">
        <v>6</v>
      </c>
      <c r="E34" s="78">
        <v>9</v>
      </c>
      <c r="F34" s="78">
        <v>10</v>
      </c>
      <c r="G34" s="79">
        <f t="shared" si="1"/>
        <v>25</v>
      </c>
      <c r="H34" s="78">
        <v>5</v>
      </c>
      <c r="I34" s="78">
        <v>3</v>
      </c>
      <c r="J34" s="78">
        <v>5</v>
      </c>
      <c r="K34" s="79">
        <f t="shared" si="2"/>
        <v>13</v>
      </c>
      <c r="L34" s="78">
        <v>4</v>
      </c>
      <c r="M34" s="78">
        <v>7</v>
      </c>
      <c r="N34" s="78">
        <v>7</v>
      </c>
      <c r="O34" s="79">
        <f t="shared" si="3"/>
        <v>18</v>
      </c>
      <c r="P34" s="78">
        <v>9</v>
      </c>
      <c r="Q34" s="78">
        <v>9</v>
      </c>
      <c r="R34" s="78">
        <v>9</v>
      </c>
      <c r="S34" s="79">
        <f t="shared" si="4"/>
        <v>27</v>
      </c>
    </row>
    <row r="35" spans="1:19">
      <c r="A35" s="76" t="s">
        <v>1</v>
      </c>
      <c r="B35" s="76" t="s">
        <v>7</v>
      </c>
      <c r="C35" s="77">
        <f t="shared" si="0"/>
        <v>18400</v>
      </c>
      <c r="D35" s="78">
        <v>1300</v>
      </c>
      <c r="E35" s="78">
        <v>2000</v>
      </c>
      <c r="F35" s="78">
        <v>2200</v>
      </c>
      <c r="G35" s="79">
        <f t="shared" si="1"/>
        <v>5500</v>
      </c>
      <c r="H35" s="78">
        <v>1050</v>
      </c>
      <c r="I35" s="78">
        <v>700</v>
      </c>
      <c r="J35" s="78">
        <v>1050</v>
      </c>
      <c r="K35" s="79">
        <f t="shared" si="2"/>
        <v>2800</v>
      </c>
      <c r="L35" s="78">
        <v>900</v>
      </c>
      <c r="M35" s="78">
        <v>1600</v>
      </c>
      <c r="N35" s="78">
        <v>1600</v>
      </c>
      <c r="O35" s="79">
        <f t="shared" si="3"/>
        <v>4100</v>
      </c>
      <c r="P35" s="78">
        <v>2000</v>
      </c>
      <c r="Q35" s="78">
        <v>2000</v>
      </c>
      <c r="R35" s="78">
        <v>2000</v>
      </c>
      <c r="S35" s="79">
        <f t="shared" si="4"/>
        <v>6000</v>
      </c>
    </row>
    <row r="36" spans="1:19">
      <c r="A36" s="76" t="s">
        <v>2</v>
      </c>
      <c r="B36" s="76" t="s">
        <v>7</v>
      </c>
      <c r="C36" s="77">
        <f t="shared" si="0"/>
        <v>18400</v>
      </c>
      <c r="D36" s="78">
        <v>1300</v>
      </c>
      <c r="E36" s="78">
        <v>2000</v>
      </c>
      <c r="F36" s="78">
        <v>2200</v>
      </c>
      <c r="G36" s="79">
        <f t="shared" si="1"/>
        <v>5500</v>
      </c>
      <c r="H36" s="78">
        <v>1050</v>
      </c>
      <c r="I36" s="78">
        <v>700</v>
      </c>
      <c r="J36" s="78">
        <v>1050</v>
      </c>
      <c r="K36" s="79">
        <f t="shared" si="2"/>
        <v>2800</v>
      </c>
      <c r="L36" s="78">
        <v>900</v>
      </c>
      <c r="M36" s="78">
        <v>1600</v>
      </c>
      <c r="N36" s="78">
        <v>1600</v>
      </c>
      <c r="O36" s="79">
        <f t="shared" si="3"/>
        <v>4100</v>
      </c>
      <c r="P36" s="78">
        <v>2000</v>
      </c>
      <c r="Q36" s="78">
        <v>2000</v>
      </c>
      <c r="R36" s="78">
        <v>2000</v>
      </c>
      <c r="S36" s="79">
        <f t="shared" si="4"/>
        <v>6000</v>
      </c>
    </row>
    <row r="37" spans="1:19">
      <c r="A37" s="76" t="s">
        <v>3</v>
      </c>
      <c r="B37" s="76" t="s">
        <v>7</v>
      </c>
      <c r="C37" s="77">
        <f t="shared" si="0"/>
        <v>10130</v>
      </c>
      <c r="D37" s="78">
        <v>700</v>
      </c>
      <c r="E37" s="78">
        <v>1000</v>
      </c>
      <c r="F37" s="78">
        <v>1200</v>
      </c>
      <c r="G37" s="79">
        <f t="shared" si="1"/>
        <v>2900</v>
      </c>
      <c r="H37" s="78">
        <v>600</v>
      </c>
      <c r="I37" s="78">
        <v>350</v>
      </c>
      <c r="J37" s="78">
        <v>600</v>
      </c>
      <c r="K37" s="79">
        <f t="shared" si="2"/>
        <v>1550</v>
      </c>
      <c r="L37" s="78">
        <v>480</v>
      </c>
      <c r="M37" s="78">
        <v>800</v>
      </c>
      <c r="N37" s="78">
        <v>800</v>
      </c>
      <c r="O37" s="79">
        <f t="shared" si="3"/>
        <v>2080</v>
      </c>
      <c r="P37" s="78">
        <v>1200</v>
      </c>
      <c r="Q37" s="78">
        <v>1200</v>
      </c>
      <c r="R37" s="78">
        <v>1200</v>
      </c>
      <c r="S37" s="79">
        <f t="shared" si="4"/>
        <v>3600</v>
      </c>
    </row>
    <row r="38" spans="1:19">
      <c r="A38" s="81" t="s">
        <v>101</v>
      </c>
      <c r="B38" s="81" t="s">
        <v>0</v>
      </c>
      <c r="C38" s="77">
        <f t="shared" si="0"/>
        <v>35</v>
      </c>
      <c r="D38" s="78"/>
      <c r="E38" s="78"/>
      <c r="F38" s="78"/>
      <c r="G38" s="79">
        <f t="shared" si="1"/>
        <v>0</v>
      </c>
      <c r="H38" s="78">
        <v>5</v>
      </c>
      <c r="I38" s="78">
        <v>5</v>
      </c>
      <c r="J38" s="78">
        <v>5</v>
      </c>
      <c r="K38" s="79">
        <f t="shared" si="2"/>
        <v>15</v>
      </c>
      <c r="L38" s="78"/>
      <c r="M38" s="78">
        <v>10</v>
      </c>
      <c r="N38" s="78"/>
      <c r="O38" s="79">
        <f t="shared" si="3"/>
        <v>10</v>
      </c>
      <c r="P38" s="78">
        <v>10</v>
      </c>
      <c r="Q38" s="78"/>
      <c r="R38" s="78"/>
      <c r="S38" s="79">
        <f t="shared" si="4"/>
        <v>10</v>
      </c>
    </row>
    <row r="39" spans="1:19">
      <c r="A39" s="76" t="s">
        <v>1</v>
      </c>
      <c r="B39" s="76" t="s">
        <v>7</v>
      </c>
      <c r="C39" s="77">
        <f t="shared" si="0"/>
        <v>395</v>
      </c>
      <c r="D39" s="78"/>
      <c r="E39" s="78"/>
      <c r="F39" s="78"/>
      <c r="G39" s="79">
        <f t="shared" si="1"/>
        <v>0</v>
      </c>
      <c r="H39" s="78">
        <v>70</v>
      </c>
      <c r="I39" s="78">
        <v>65</v>
      </c>
      <c r="J39" s="78">
        <v>65</v>
      </c>
      <c r="K39" s="79">
        <f t="shared" si="2"/>
        <v>200</v>
      </c>
      <c r="L39" s="78"/>
      <c r="M39" s="78">
        <v>115</v>
      </c>
      <c r="N39" s="78"/>
      <c r="O39" s="79">
        <f t="shared" si="3"/>
        <v>115</v>
      </c>
      <c r="P39" s="78">
        <v>80</v>
      </c>
      <c r="Q39" s="78"/>
      <c r="R39" s="78"/>
      <c r="S39" s="79">
        <f t="shared" si="4"/>
        <v>80</v>
      </c>
    </row>
    <row r="40" spans="1:19">
      <c r="A40" s="82" t="s">
        <v>2</v>
      </c>
      <c r="B40" s="76" t="s">
        <v>7</v>
      </c>
      <c r="C40" s="77">
        <f t="shared" si="0"/>
        <v>315</v>
      </c>
      <c r="D40" s="78"/>
      <c r="E40" s="78"/>
      <c r="F40" s="78"/>
      <c r="G40" s="79">
        <f t="shared" si="1"/>
        <v>0</v>
      </c>
      <c r="H40" s="78">
        <v>50</v>
      </c>
      <c r="I40" s="78">
        <v>50</v>
      </c>
      <c r="J40" s="78">
        <v>50</v>
      </c>
      <c r="K40" s="79">
        <f t="shared" si="2"/>
        <v>150</v>
      </c>
      <c r="L40" s="78"/>
      <c r="M40" s="78">
        <v>100</v>
      </c>
      <c r="N40" s="78"/>
      <c r="O40" s="79">
        <f t="shared" si="3"/>
        <v>100</v>
      </c>
      <c r="P40" s="78">
        <v>65</v>
      </c>
      <c r="Q40" s="78"/>
      <c r="R40" s="78"/>
      <c r="S40" s="79">
        <f t="shared" si="4"/>
        <v>65</v>
      </c>
    </row>
    <row r="41" spans="1:19">
      <c r="A41" s="76" t="s">
        <v>3</v>
      </c>
      <c r="B41" s="76" t="s">
        <v>7</v>
      </c>
      <c r="C41" s="77">
        <f t="shared" si="0"/>
        <v>95</v>
      </c>
      <c r="D41" s="78"/>
      <c r="E41" s="78"/>
      <c r="F41" s="78"/>
      <c r="G41" s="79">
        <f t="shared" si="1"/>
        <v>0</v>
      </c>
      <c r="H41" s="78">
        <v>15</v>
      </c>
      <c r="I41" s="78">
        <v>15</v>
      </c>
      <c r="J41" s="78">
        <v>15</v>
      </c>
      <c r="K41" s="79">
        <f t="shared" si="2"/>
        <v>45</v>
      </c>
      <c r="L41" s="78"/>
      <c r="M41" s="78">
        <v>35</v>
      </c>
      <c r="N41" s="78"/>
      <c r="O41" s="79">
        <f t="shared" si="3"/>
        <v>35</v>
      </c>
      <c r="P41" s="78">
        <v>15</v>
      </c>
      <c r="Q41" s="78"/>
      <c r="R41" s="78"/>
      <c r="S41" s="79">
        <f t="shared" si="4"/>
        <v>15</v>
      </c>
    </row>
    <row r="42" spans="1:19">
      <c r="A42" s="87" t="s">
        <v>102</v>
      </c>
      <c r="B42" s="87" t="s">
        <v>7</v>
      </c>
      <c r="C42" s="77">
        <f t="shared" si="0"/>
        <v>0</v>
      </c>
      <c r="D42" s="78"/>
      <c r="E42" s="78"/>
      <c r="F42" s="78"/>
      <c r="G42" s="79">
        <f t="shared" si="1"/>
        <v>0</v>
      </c>
      <c r="H42" s="78"/>
      <c r="I42" s="78"/>
      <c r="J42" s="78"/>
      <c r="K42" s="79">
        <f t="shared" si="2"/>
        <v>0</v>
      </c>
      <c r="L42" s="78"/>
      <c r="M42" s="78"/>
      <c r="N42" s="78"/>
      <c r="O42" s="79">
        <f t="shared" si="3"/>
        <v>0</v>
      </c>
      <c r="P42" s="78"/>
      <c r="Q42" s="78"/>
      <c r="R42" s="78"/>
      <c r="S42" s="79">
        <f t="shared" si="4"/>
        <v>0</v>
      </c>
    </row>
    <row r="43" spans="1:19">
      <c r="A43" s="81" t="s">
        <v>103</v>
      </c>
      <c r="B43" s="81" t="s">
        <v>6</v>
      </c>
      <c r="C43" s="77">
        <f t="shared" si="0"/>
        <v>6</v>
      </c>
      <c r="D43" s="78"/>
      <c r="E43" s="78"/>
      <c r="F43" s="78">
        <v>3</v>
      </c>
      <c r="G43" s="79">
        <f t="shared" si="1"/>
        <v>3</v>
      </c>
      <c r="H43" s="78"/>
      <c r="I43" s="78"/>
      <c r="J43" s="78">
        <v>3</v>
      </c>
      <c r="K43" s="79">
        <f t="shared" si="2"/>
        <v>3</v>
      </c>
      <c r="L43" s="78"/>
      <c r="M43" s="78"/>
      <c r="N43" s="78"/>
      <c r="O43" s="79">
        <f t="shared" si="3"/>
        <v>0</v>
      </c>
      <c r="P43" s="78"/>
      <c r="Q43" s="78"/>
      <c r="R43" s="78"/>
      <c r="S43" s="79">
        <f t="shared" si="4"/>
        <v>0</v>
      </c>
    </row>
    <row r="44" spans="1:19">
      <c r="A44" s="76" t="s">
        <v>1</v>
      </c>
      <c r="B44" s="76" t="s">
        <v>7</v>
      </c>
      <c r="C44" s="77">
        <f t="shared" si="0"/>
        <v>50</v>
      </c>
      <c r="D44" s="78"/>
      <c r="E44" s="78"/>
      <c r="F44" s="78">
        <v>25</v>
      </c>
      <c r="G44" s="79">
        <f t="shared" si="1"/>
        <v>25</v>
      </c>
      <c r="H44" s="78"/>
      <c r="I44" s="78"/>
      <c r="J44" s="78">
        <v>25</v>
      </c>
      <c r="K44" s="79">
        <f t="shared" si="2"/>
        <v>25</v>
      </c>
      <c r="L44" s="78"/>
      <c r="M44" s="78"/>
      <c r="N44" s="78"/>
      <c r="O44" s="79">
        <f t="shared" si="3"/>
        <v>0</v>
      </c>
      <c r="P44" s="78"/>
      <c r="Q44" s="78"/>
      <c r="R44" s="78"/>
      <c r="S44" s="79">
        <f t="shared" si="4"/>
        <v>0</v>
      </c>
    </row>
    <row r="45" spans="1:19">
      <c r="A45" s="76" t="s">
        <v>2</v>
      </c>
      <c r="B45" s="76" t="s">
        <v>7</v>
      </c>
      <c r="C45" s="77">
        <f t="shared" si="0"/>
        <v>0</v>
      </c>
      <c r="D45" s="78"/>
      <c r="E45" s="78"/>
      <c r="F45" s="78"/>
      <c r="G45" s="79">
        <f t="shared" si="1"/>
        <v>0</v>
      </c>
      <c r="H45" s="78"/>
      <c r="I45" s="78"/>
      <c r="J45" s="78"/>
      <c r="K45" s="79">
        <f t="shared" si="2"/>
        <v>0</v>
      </c>
      <c r="L45" s="78"/>
      <c r="M45" s="78"/>
      <c r="N45" s="78"/>
      <c r="O45" s="79">
        <f t="shared" si="3"/>
        <v>0</v>
      </c>
      <c r="P45" s="78"/>
      <c r="Q45" s="78"/>
      <c r="R45" s="78"/>
      <c r="S45" s="79">
        <f t="shared" si="4"/>
        <v>0</v>
      </c>
    </row>
    <row r="46" spans="1:19">
      <c r="A46" s="76" t="s">
        <v>3</v>
      </c>
      <c r="B46" s="76" t="s">
        <v>7</v>
      </c>
      <c r="C46" s="77">
        <f t="shared" si="0"/>
        <v>0</v>
      </c>
      <c r="D46" s="78"/>
      <c r="E46" s="78"/>
      <c r="F46" s="78"/>
      <c r="G46" s="79">
        <f t="shared" si="1"/>
        <v>0</v>
      </c>
      <c r="H46" s="78"/>
      <c r="I46" s="78"/>
      <c r="J46" s="78"/>
      <c r="K46" s="79">
        <f t="shared" si="2"/>
        <v>0</v>
      </c>
      <c r="L46" s="78"/>
      <c r="M46" s="78"/>
      <c r="N46" s="78"/>
      <c r="O46" s="79">
        <f t="shared" si="3"/>
        <v>0</v>
      </c>
      <c r="P46" s="78"/>
      <c r="Q46" s="78"/>
      <c r="R46" s="78"/>
      <c r="S46" s="79">
        <f t="shared" si="4"/>
        <v>0</v>
      </c>
    </row>
    <row r="47" spans="1:19">
      <c r="A47" s="81" t="s">
        <v>104</v>
      </c>
      <c r="B47" s="81" t="s">
        <v>0</v>
      </c>
      <c r="C47" s="77">
        <f>G47+K47+O47+S47</f>
        <v>0</v>
      </c>
      <c r="D47" s="78"/>
      <c r="E47" s="78"/>
      <c r="F47" s="78"/>
      <c r="G47" s="79">
        <f>SUM(D47:F47)</f>
        <v>0</v>
      </c>
      <c r="H47" s="78"/>
      <c r="I47" s="78"/>
      <c r="J47" s="78"/>
      <c r="K47" s="79">
        <f>SUM(H47:J47)</f>
        <v>0</v>
      </c>
      <c r="L47" s="78"/>
      <c r="M47" s="78"/>
      <c r="N47" s="78"/>
      <c r="O47" s="79">
        <f>SUM(L47:N47)</f>
        <v>0</v>
      </c>
      <c r="P47" s="78"/>
      <c r="Q47" s="78"/>
      <c r="R47" s="78"/>
      <c r="S47" s="79">
        <f>SUM(P47:R47)</f>
        <v>0</v>
      </c>
    </row>
    <row r="48" spans="1:19">
      <c r="A48" s="76" t="s">
        <v>1</v>
      </c>
      <c r="B48" s="76" t="s">
        <v>7</v>
      </c>
      <c r="C48" s="77">
        <f>G48+K48+O48+S48</f>
        <v>0</v>
      </c>
      <c r="D48" s="78"/>
      <c r="E48" s="78"/>
      <c r="F48" s="78"/>
      <c r="G48" s="79">
        <f>SUM(D48:F48)</f>
        <v>0</v>
      </c>
      <c r="H48" s="78"/>
      <c r="I48" s="78"/>
      <c r="J48" s="78"/>
      <c r="K48" s="79">
        <f>SUM(H48:J48)</f>
        <v>0</v>
      </c>
      <c r="L48" s="78"/>
      <c r="M48" s="78"/>
      <c r="N48" s="78"/>
      <c r="O48" s="79">
        <f>SUM(L48:N48)</f>
        <v>0</v>
      </c>
      <c r="P48" s="78"/>
      <c r="Q48" s="78"/>
      <c r="R48" s="78"/>
      <c r="S48" s="79">
        <f>SUM(P48:R48)</f>
        <v>0</v>
      </c>
    </row>
    <row r="49" spans="1:19">
      <c r="A49" s="76" t="s">
        <v>2</v>
      </c>
      <c r="B49" s="76" t="s">
        <v>7</v>
      </c>
      <c r="C49" s="77">
        <f>G49+K49+O49+S49</f>
        <v>0</v>
      </c>
      <c r="D49" s="78"/>
      <c r="E49" s="78"/>
      <c r="F49" s="78"/>
      <c r="G49" s="79">
        <f>SUM(D49:F49)</f>
        <v>0</v>
      </c>
      <c r="H49" s="78"/>
      <c r="I49" s="78"/>
      <c r="J49" s="78"/>
      <c r="K49" s="79">
        <f>SUM(H49:J49)</f>
        <v>0</v>
      </c>
      <c r="L49" s="78"/>
      <c r="M49" s="78"/>
      <c r="N49" s="78"/>
      <c r="O49" s="79">
        <f>SUM(L49:N49)</f>
        <v>0</v>
      </c>
      <c r="P49" s="78"/>
      <c r="Q49" s="78"/>
      <c r="R49" s="78"/>
      <c r="S49" s="79">
        <f>SUM(P49:R49)</f>
        <v>0</v>
      </c>
    </row>
    <row r="50" spans="1:19">
      <c r="A50" s="76" t="s">
        <v>3</v>
      </c>
      <c r="B50" s="76" t="s">
        <v>7</v>
      </c>
      <c r="C50" s="77">
        <f>G50+K50+O50+S50</f>
        <v>0</v>
      </c>
      <c r="D50" s="78"/>
      <c r="E50" s="78"/>
      <c r="F50" s="78"/>
      <c r="G50" s="79">
        <f>SUM(D50:F50)</f>
        <v>0</v>
      </c>
      <c r="H50" s="78"/>
      <c r="I50" s="78"/>
      <c r="J50" s="78"/>
      <c r="K50" s="79">
        <f>SUM(H50:J50)</f>
        <v>0</v>
      </c>
      <c r="L50" s="78"/>
      <c r="M50" s="78"/>
      <c r="N50" s="78"/>
      <c r="O50" s="79">
        <f>SUM(L50:N50)</f>
        <v>0</v>
      </c>
      <c r="P50" s="78"/>
      <c r="Q50" s="78"/>
      <c r="R50" s="78"/>
      <c r="S50" s="79">
        <f>SUM(P50:R50)</f>
        <v>0</v>
      </c>
    </row>
    <row r="51" spans="1:19" ht="24" customHeight="1">
      <c r="B51" s="128" t="s">
        <v>16</v>
      </c>
      <c r="C51" s="128"/>
      <c r="D51" s="5">
        <f>D6+D10+D15+D19+D23+D35+D39+D44+D48</f>
        <v>1690</v>
      </c>
      <c r="E51" s="5">
        <f>E6+E10+E15+E19+E23+E35+E39+E44+E48</f>
        <v>2600</v>
      </c>
      <c r="F51" s="5">
        <f>F6+F10+F15+F19+F23+F35+F39+F44+F48</f>
        <v>2750</v>
      </c>
      <c r="G51" s="5">
        <f>G6+G10+G15+G19+G23+G35+G39+G44+G48</f>
        <v>7040</v>
      </c>
      <c r="H51" s="5">
        <f t="shared" ref="H51:S51" si="6">H6+H10+H15+H19+H23+H35+H39+H44+H48</f>
        <v>1402</v>
      </c>
      <c r="I51" s="5">
        <f t="shared" si="6"/>
        <v>1053</v>
      </c>
      <c r="J51" s="5">
        <f t="shared" si="6"/>
        <v>1374</v>
      </c>
      <c r="K51" s="5">
        <f t="shared" si="6"/>
        <v>3829</v>
      </c>
      <c r="L51" s="5">
        <f t="shared" si="6"/>
        <v>2181</v>
      </c>
      <c r="M51" s="5">
        <f t="shared" si="6"/>
        <v>2142</v>
      </c>
      <c r="N51" s="5">
        <f t="shared" si="6"/>
        <v>1937</v>
      </c>
      <c r="O51" s="5">
        <f t="shared" si="6"/>
        <v>6260</v>
      </c>
      <c r="P51" s="5">
        <f t="shared" si="6"/>
        <v>2305</v>
      </c>
      <c r="Q51" s="5">
        <f t="shared" si="6"/>
        <v>2330</v>
      </c>
      <c r="R51" s="5">
        <f t="shared" si="6"/>
        <v>2330</v>
      </c>
      <c r="S51" s="5">
        <f t="shared" si="6"/>
        <v>6965</v>
      </c>
    </row>
    <row r="52" spans="1:19" ht="27" customHeight="1">
      <c r="B52" s="127" t="s">
        <v>17</v>
      </c>
      <c r="C52" s="127"/>
      <c r="D52" s="5">
        <f>D8+D12+D16+D20+D24+D36+D40+D45+D49</f>
        <v>1690</v>
      </c>
      <c r="E52" s="5">
        <f t="shared" ref="E52:S52" si="7">E8+E12+E16+E20+E24+E36+E40+E45+E49</f>
        <v>2600</v>
      </c>
      <c r="F52" s="5">
        <f t="shared" si="7"/>
        <v>2690</v>
      </c>
      <c r="G52" s="5">
        <f t="shared" si="7"/>
        <v>6980</v>
      </c>
      <c r="H52" s="5">
        <f t="shared" si="7"/>
        <v>1385</v>
      </c>
      <c r="I52" s="5">
        <f t="shared" si="7"/>
        <v>1025</v>
      </c>
      <c r="J52" s="5">
        <f t="shared" si="7"/>
        <v>1330</v>
      </c>
      <c r="K52" s="5">
        <f t="shared" si="7"/>
        <v>3740</v>
      </c>
      <c r="L52" s="5">
        <f t="shared" si="7"/>
        <v>2075</v>
      </c>
      <c r="M52" s="5">
        <f t="shared" si="7"/>
        <v>2110</v>
      </c>
      <c r="N52" s="5">
        <f t="shared" si="7"/>
        <v>1920</v>
      </c>
      <c r="O52" s="5">
        <f t="shared" si="7"/>
        <v>6105</v>
      </c>
      <c r="P52" s="5">
        <f t="shared" si="7"/>
        <v>2280</v>
      </c>
      <c r="Q52" s="5">
        <f t="shared" si="7"/>
        <v>2320</v>
      </c>
      <c r="R52" s="5">
        <f t="shared" si="7"/>
        <v>2320</v>
      </c>
      <c r="S52" s="5">
        <f t="shared" si="7"/>
        <v>6920</v>
      </c>
    </row>
    <row r="53" spans="1:19" ht="25.5" customHeight="1">
      <c r="B53" s="127" t="s">
        <v>18</v>
      </c>
      <c r="C53" s="127"/>
      <c r="D53" s="5">
        <f>D8+D12+D16+D20+D24</f>
        <v>390</v>
      </c>
      <c r="E53" s="5">
        <f>E8+E12+E16+E20+E24</f>
        <v>600</v>
      </c>
      <c r="F53" s="5">
        <f>F8+F12+F16+F20+F24</f>
        <v>490</v>
      </c>
      <c r="G53" s="5">
        <f>G8+G12+G16+G20+G24</f>
        <v>1480</v>
      </c>
      <c r="H53" s="5">
        <f>H8+H12+H16+H20+H24</f>
        <v>285</v>
      </c>
      <c r="I53" s="5">
        <f t="shared" ref="I53:S53" si="8">I8+I12+I16+I20+I24</f>
        <v>275</v>
      </c>
      <c r="J53" s="5">
        <f t="shared" si="8"/>
        <v>230</v>
      </c>
      <c r="K53" s="5">
        <f t="shared" si="8"/>
        <v>790</v>
      </c>
      <c r="L53" s="5">
        <f t="shared" si="8"/>
        <v>1175</v>
      </c>
      <c r="M53" s="5">
        <f t="shared" si="8"/>
        <v>410</v>
      </c>
      <c r="N53" s="5">
        <f t="shared" si="8"/>
        <v>320</v>
      </c>
      <c r="O53" s="5">
        <f t="shared" si="8"/>
        <v>1905</v>
      </c>
      <c r="P53" s="5">
        <f t="shared" si="8"/>
        <v>215</v>
      </c>
      <c r="Q53" s="5">
        <f t="shared" si="8"/>
        <v>320</v>
      </c>
      <c r="R53" s="5">
        <f t="shared" si="8"/>
        <v>320</v>
      </c>
      <c r="S53" s="5">
        <f t="shared" si="8"/>
        <v>855</v>
      </c>
    </row>
    <row r="54" spans="1:19" ht="36.75" customHeight="1">
      <c r="B54" s="127" t="s">
        <v>19</v>
      </c>
      <c r="C54" s="127"/>
      <c r="D54" s="6">
        <f>D53</f>
        <v>390</v>
      </c>
      <c r="E54" s="6">
        <f>E53+D54</f>
        <v>990</v>
      </c>
      <c r="F54" s="6">
        <f>F53+E54</f>
        <v>1480</v>
      </c>
      <c r="G54" s="6"/>
      <c r="H54" s="6">
        <f>H53+F54</f>
        <v>1765</v>
      </c>
      <c r="I54" s="6">
        <f>I53+H54</f>
        <v>2040</v>
      </c>
      <c r="J54" s="6">
        <f>J53+I54</f>
        <v>2270</v>
      </c>
      <c r="K54" s="6"/>
      <c r="L54" s="6">
        <f>L53+J54</f>
        <v>3445</v>
      </c>
      <c r="M54" s="6">
        <f>M53+L54</f>
        <v>3855</v>
      </c>
      <c r="N54" s="6">
        <f>N53+M54</f>
        <v>4175</v>
      </c>
      <c r="O54" s="6"/>
      <c r="P54" s="6">
        <f>P53+N54</f>
        <v>4390</v>
      </c>
      <c r="Q54" s="6">
        <f>Q53+P54</f>
        <v>4710</v>
      </c>
      <c r="R54" s="6">
        <f>R53+Q54</f>
        <v>5030</v>
      </c>
      <c r="S54" s="6"/>
    </row>
    <row r="56" spans="1:19" ht="18">
      <c r="A56" s="126" t="s">
        <v>21</v>
      </c>
      <c r="B56" s="126"/>
      <c r="C56" s="126"/>
      <c r="D56" s="126"/>
      <c r="E56" s="126"/>
      <c r="F56" s="126"/>
      <c r="G56" s="126"/>
      <c r="H56" s="7"/>
      <c r="I56" s="7"/>
      <c r="J56" s="7"/>
      <c r="K56" s="7"/>
      <c r="L56" s="126" t="s">
        <v>105</v>
      </c>
      <c r="M56" s="126"/>
      <c r="N56" s="126"/>
      <c r="O56" s="126"/>
      <c r="P56" s="126"/>
      <c r="Q56" s="126"/>
      <c r="R56" s="7"/>
      <c r="S56" s="7"/>
    </row>
  </sheetData>
  <mergeCells count="6">
    <mergeCell ref="L56:Q56"/>
    <mergeCell ref="B51:C51"/>
    <mergeCell ref="B52:C52"/>
    <mergeCell ref="B53:C53"/>
    <mergeCell ref="B54:C54"/>
    <mergeCell ref="A56:G56"/>
  </mergeCells>
  <phoneticPr fontId="4" type="noConversion"/>
  <pageMargins left="0.75" right="0.75" top="0.51" bottom="0.51" header="0.5" footer="0.5"/>
  <pageSetup paperSize="9" scale="6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5"/>
  <sheetViews>
    <sheetView view="pageBreakPreview" zoomScale="85" zoomScaleNormal="85" zoomScaleSheetLayoutView="85" workbookViewId="0">
      <selection activeCell="Z30" sqref="Z30"/>
    </sheetView>
  </sheetViews>
  <sheetFormatPr defaultRowHeight="12.75"/>
  <cols>
    <col min="1" max="1" width="34.85546875" customWidth="1"/>
    <col min="2" max="2" width="5.85546875" customWidth="1"/>
    <col min="3" max="3" width="7.5703125" customWidth="1"/>
    <col min="4" max="4" width="6" customWidth="1"/>
    <col min="5" max="5" width="6.5703125" customWidth="1"/>
    <col min="6" max="6" width="6.140625" customWidth="1"/>
    <col min="7" max="7" width="7.28515625" customWidth="1"/>
    <col min="8" max="8" width="6" customWidth="1"/>
    <col min="9" max="9" width="6.28515625" customWidth="1"/>
    <col min="10" max="10" width="6.7109375" customWidth="1"/>
    <col min="11" max="11" width="6.42578125" customWidth="1"/>
    <col min="12" max="12" width="6.5703125" customWidth="1"/>
    <col min="13" max="13" width="5.5703125" customWidth="1"/>
    <col min="14" max="14" width="6.42578125" customWidth="1"/>
    <col min="15" max="15" width="6.28515625" customWidth="1"/>
    <col min="16" max="16" width="6.42578125" customWidth="1"/>
    <col min="17" max="17" width="5.7109375" customWidth="1"/>
    <col min="18" max="18" width="5.85546875" customWidth="1"/>
    <col min="19" max="19" width="6.5703125" customWidth="1"/>
  </cols>
  <sheetData>
    <row r="1" spans="1:19" ht="18">
      <c r="A1" s="66" t="s">
        <v>106</v>
      </c>
      <c r="B1" s="67"/>
      <c r="C1" s="68"/>
      <c r="D1" s="67"/>
      <c r="E1" s="67"/>
      <c r="F1" s="67"/>
      <c r="G1" s="69"/>
      <c r="H1" s="67"/>
      <c r="I1" s="67"/>
      <c r="J1" s="70" t="s">
        <v>8</v>
      </c>
      <c r="K1" s="69"/>
      <c r="L1" s="67"/>
      <c r="M1" s="67"/>
      <c r="O1" s="69"/>
      <c r="P1" s="66" t="s">
        <v>81</v>
      </c>
      <c r="R1" s="67"/>
      <c r="S1" s="69"/>
    </row>
    <row r="2" spans="1:19">
      <c r="A2" s="1"/>
      <c r="B2" s="1"/>
      <c r="C2" s="2"/>
      <c r="D2" s="3"/>
      <c r="E2" s="3"/>
      <c r="F2" s="3"/>
      <c r="G2" s="4"/>
      <c r="H2" s="3"/>
      <c r="I2" s="3"/>
      <c r="J2" s="3"/>
      <c r="K2" s="4"/>
      <c r="L2" s="3"/>
      <c r="M2" s="3"/>
      <c r="N2" s="3"/>
      <c r="O2" s="4"/>
      <c r="P2" s="3"/>
      <c r="Q2" s="3"/>
      <c r="R2" s="3"/>
      <c r="S2" s="4"/>
    </row>
    <row r="3" spans="1:19" ht="69">
      <c r="A3" s="71" t="s">
        <v>82</v>
      </c>
      <c r="B3" s="72" t="s">
        <v>83</v>
      </c>
      <c r="C3" s="73" t="s">
        <v>84</v>
      </c>
      <c r="D3" s="72" t="s">
        <v>85</v>
      </c>
      <c r="E3" s="72" t="s">
        <v>86</v>
      </c>
      <c r="F3" s="72" t="s">
        <v>87</v>
      </c>
      <c r="G3" s="74" t="s">
        <v>88</v>
      </c>
      <c r="H3" s="72" t="s">
        <v>89</v>
      </c>
      <c r="I3" s="72" t="s">
        <v>90</v>
      </c>
      <c r="J3" s="72" t="s">
        <v>91</v>
      </c>
      <c r="K3" s="74" t="s">
        <v>10</v>
      </c>
      <c r="L3" s="72" t="s">
        <v>92</v>
      </c>
      <c r="M3" s="72" t="s">
        <v>93</v>
      </c>
      <c r="N3" s="72" t="s">
        <v>94</v>
      </c>
      <c r="O3" s="74" t="s">
        <v>11</v>
      </c>
      <c r="P3" s="72" t="s">
        <v>95</v>
      </c>
      <c r="Q3" s="72" t="s">
        <v>96</v>
      </c>
      <c r="R3" s="72" t="s">
        <v>97</v>
      </c>
      <c r="S3" s="74" t="s">
        <v>12</v>
      </c>
    </row>
    <row r="4" spans="1:19">
      <c r="A4" s="75" t="s">
        <v>98</v>
      </c>
      <c r="B4" s="76" t="s">
        <v>0</v>
      </c>
      <c r="C4" s="77">
        <f>G4+K4+O4+S4</f>
        <v>27</v>
      </c>
      <c r="D4" s="78"/>
      <c r="E4" s="78">
        <v>5</v>
      </c>
      <c r="F4" s="78">
        <v>5</v>
      </c>
      <c r="G4" s="79">
        <f>SUM(D4:F4)</f>
        <v>10</v>
      </c>
      <c r="H4" s="78">
        <v>5</v>
      </c>
      <c r="I4" s="78">
        <v>5</v>
      </c>
      <c r="J4" s="78">
        <v>7</v>
      </c>
      <c r="K4" s="79">
        <f>SUM(H4:J4)</f>
        <v>17</v>
      </c>
      <c r="L4" s="78"/>
      <c r="M4" s="78"/>
      <c r="N4" s="78"/>
      <c r="O4" s="79">
        <f>SUM(L4:N4)</f>
        <v>0</v>
      </c>
      <c r="P4" s="78"/>
      <c r="Q4" s="78"/>
      <c r="R4" s="78"/>
      <c r="S4" s="79">
        <f>SUM(P4:R4)</f>
        <v>0</v>
      </c>
    </row>
    <row r="5" spans="1:19">
      <c r="A5" s="75" t="s">
        <v>99</v>
      </c>
      <c r="B5" s="76" t="s">
        <v>0</v>
      </c>
      <c r="C5" s="77">
        <f t="shared" ref="C5:C46" si="0">G5+K5+O5+S5</f>
        <v>130</v>
      </c>
      <c r="D5" s="78"/>
      <c r="E5" s="78">
        <v>10</v>
      </c>
      <c r="F5" s="78">
        <v>10</v>
      </c>
      <c r="G5" s="79">
        <f t="shared" ref="G5:G46" si="1">SUM(D5:F5)</f>
        <v>20</v>
      </c>
      <c r="H5" s="78">
        <v>20</v>
      </c>
      <c r="I5" s="78">
        <v>20</v>
      </c>
      <c r="J5" s="78">
        <v>20</v>
      </c>
      <c r="K5" s="79">
        <f t="shared" ref="K5:K46" si="2">SUM(H5:J5)</f>
        <v>60</v>
      </c>
      <c r="L5" s="78">
        <v>20</v>
      </c>
      <c r="M5" s="78">
        <v>15</v>
      </c>
      <c r="N5" s="78">
        <v>15</v>
      </c>
      <c r="O5" s="79">
        <f t="shared" ref="O5:O46" si="3">SUM(L5:N5)</f>
        <v>50</v>
      </c>
      <c r="P5" s="78"/>
      <c r="Q5" s="78"/>
      <c r="R5" s="78"/>
      <c r="S5" s="79">
        <f t="shared" ref="S5:S46" si="4">SUM(P5:R5)</f>
        <v>0</v>
      </c>
    </row>
    <row r="6" spans="1:19">
      <c r="A6" s="75" t="s">
        <v>13</v>
      </c>
      <c r="B6" s="80" t="s">
        <v>0</v>
      </c>
      <c r="C6" s="77">
        <f t="shared" si="0"/>
        <v>10</v>
      </c>
      <c r="D6" s="78"/>
      <c r="E6" s="78"/>
      <c r="F6" s="78"/>
      <c r="G6" s="79">
        <f t="shared" si="1"/>
        <v>0</v>
      </c>
      <c r="H6" s="78"/>
      <c r="I6" s="78">
        <v>2</v>
      </c>
      <c r="J6" s="78">
        <v>2</v>
      </c>
      <c r="K6" s="79">
        <f t="shared" si="2"/>
        <v>4</v>
      </c>
      <c r="L6" s="78">
        <v>2</v>
      </c>
      <c r="M6" s="78">
        <v>2</v>
      </c>
      <c r="N6" s="78">
        <v>2</v>
      </c>
      <c r="O6" s="79">
        <f t="shared" si="3"/>
        <v>6</v>
      </c>
      <c r="P6" s="78"/>
      <c r="Q6" s="78"/>
      <c r="R6" s="78"/>
      <c r="S6" s="79">
        <f t="shared" si="4"/>
        <v>0</v>
      </c>
    </row>
    <row r="7" spans="1:19">
      <c r="A7" s="76" t="s">
        <v>1</v>
      </c>
      <c r="B7" s="76" t="s">
        <v>7</v>
      </c>
      <c r="C7" s="77">
        <f t="shared" si="0"/>
        <v>40</v>
      </c>
      <c r="D7" s="78"/>
      <c r="E7" s="78"/>
      <c r="F7" s="78"/>
      <c r="G7" s="79">
        <f t="shared" si="1"/>
        <v>0</v>
      </c>
      <c r="H7" s="78"/>
      <c r="I7" s="78">
        <v>8</v>
      </c>
      <c r="J7" s="78">
        <v>8</v>
      </c>
      <c r="K7" s="79">
        <f t="shared" si="2"/>
        <v>16</v>
      </c>
      <c r="L7" s="78">
        <v>8</v>
      </c>
      <c r="M7" s="78">
        <v>8</v>
      </c>
      <c r="N7" s="78">
        <v>8</v>
      </c>
      <c r="O7" s="79">
        <f t="shared" si="3"/>
        <v>24</v>
      </c>
      <c r="P7" s="78"/>
      <c r="Q7" s="78"/>
      <c r="R7" s="78"/>
      <c r="S7" s="79">
        <f t="shared" si="4"/>
        <v>0</v>
      </c>
    </row>
    <row r="8" spans="1:19">
      <c r="A8" s="76" t="s">
        <v>2</v>
      </c>
      <c r="B8" s="76" t="s">
        <v>7</v>
      </c>
      <c r="C8" s="77">
        <f t="shared" si="0"/>
        <v>0</v>
      </c>
      <c r="D8" s="78"/>
      <c r="E8" s="78"/>
      <c r="F8" s="78"/>
      <c r="G8" s="79">
        <f t="shared" si="1"/>
        <v>0</v>
      </c>
      <c r="H8" s="78"/>
      <c r="I8" s="78"/>
      <c r="J8" s="78"/>
      <c r="K8" s="79">
        <f t="shared" si="2"/>
        <v>0</v>
      </c>
      <c r="L8" s="78"/>
      <c r="M8" s="78"/>
      <c r="N8" s="78"/>
      <c r="O8" s="79">
        <f t="shared" si="3"/>
        <v>0</v>
      </c>
      <c r="P8" s="78"/>
      <c r="Q8" s="78"/>
      <c r="R8" s="78"/>
      <c r="S8" s="79">
        <f t="shared" si="4"/>
        <v>0</v>
      </c>
    </row>
    <row r="9" spans="1:19">
      <c r="A9" s="76" t="s">
        <v>3</v>
      </c>
      <c r="B9" s="76" t="s">
        <v>7</v>
      </c>
      <c r="C9" s="77">
        <f t="shared" si="0"/>
        <v>0</v>
      </c>
      <c r="D9" s="78"/>
      <c r="E9" s="78"/>
      <c r="F9" s="78"/>
      <c r="G9" s="79">
        <f t="shared" si="1"/>
        <v>0</v>
      </c>
      <c r="H9" s="78"/>
      <c r="I9" s="78"/>
      <c r="J9" s="78"/>
      <c r="K9" s="79">
        <f t="shared" si="2"/>
        <v>0</v>
      </c>
      <c r="L9" s="78"/>
      <c r="M9" s="78"/>
      <c r="N9" s="78"/>
      <c r="O9" s="79">
        <f t="shared" si="3"/>
        <v>0</v>
      </c>
      <c r="P9" s="78"/>
      <c r="Q9" s="78"/>
      <c r="R9" s="78"/>
      <c r="S9" s="79">
        <f t="shared" si="4"/>
        <v>0</v>
      </c>
    </row>
    <row r="10" spans="1:19">
      <c r="A10" s="81" t="s">
        <v>14</v>
      </c>
      <c r="B10" s="81" t="s">
        <v>0</v>
      </c>
      <c r="C10" s="77">
        <f t="shared" si="0"/>
        <v>5</v>
      </c>
      <c r="D10" s="78"/>
      <c r="E10" s="78"/>
      <c r="F10" s="78"/>
      <c r="G10" s="79">
        <f t="shared" si="1"/>
        <v>0</v>
      </c>
      <c r="H10" s="78"/>
      <c r="I10" s="78">
        <v>5</v>
      </c>
      <c r="J10" s="78"/>
      <c r="K10" s="79">
        <f t="shared" si="2"/>
        <v>5</v>
      </c>
      <c r="L10" s="78"/>
      <c r="M10" s="78"/>
      <c r="N10" s="78"/>
      <c r="O10" s="79">
        <f t="shared" si="3"/>
        <v>0</v>
      </c>
      <c r="P10" s="78"/>
      <c r="Q10" s="78"/>
      <c r="R10" s="78"/>
      <c r="S10" s="79">
        <f t="shared" si="4"/>
        <v>0</v>
      </c>
    </row>
    <row r="11" spans="1:19">
      <c r="A11" s="76" t="s">
        <v>1</v>
      </c>
      <c r="B11" s="76" t="s">
        <v>7</v>
      </c>
      <c r="C11" s="77">
        <f t="shared" si="0"/>
        <v>50</v>
      </c>
      <c r="D11" s="78"/>
      <c r="E11" s="78"/>
      <c r="F11" s="78"/>
      <c r="G11" s="79">
        <f t="shared" si="1"/>
        <v>0</v>
      </c>
      <c r="H11" s="78"/>
      <c r="I11" s="78">
        <v>50</v>
      </c>
      <c r="J11" s="78"/>
      <c r="K11" s="79">
        <f t="shared" si="2"/>
        <v>50</v>
      </c>
      <c r="L11" s="78"/>
      <c r="M11" s="78"/>
      <c r="N11" s="78"/>
      <c r="O11" s="79">
        <f t="shared" si="3"/>
        <v>0</v>
      </c>
      <c r="P11" s="78"/>
      <c r="Q11" s="78"/>
      <c r="R11" s="78"/>
      <c r="S11" s="79">
        <f t="shared" si="4"/>
        <v>0</v>
      </c>
    </row>
    <row r="12" spans="1:19">
      <c r="A12" s="76" t="s">
        <v>2</v>
      </c>
      <c r="B12" s="76" t="s">
        <v>7</v>
      </c>
      <c r="C12" s="77">
        <f t="shared" si="0"/>
        <v>20</v>
      </c>
      <c r="D12" s="78"/>
      <c r="E12" s="78"/>
      <c r="F12" s="78"/>
      <c r="G12" s="79">
        <f t="shared" si="1"/>
        <v>0</v>
      </c>
      <c r="H12" s="78"/>
      <c r="I12" s="78">
        <v>20</v>
      </c>
      <c r="J12" s="78"/>
      <c r="K12" s="79">
        <f t="shared" si="2"/>
        <v>20</v>
      </c>
      <c r="L12" s="78"/>
      <c r="M12" s="78"/>
      <c r="N12" s="78"/>
      <c r="O12" s="79">
        <f t="shared" si="3"/>
        <v>0</v>
      </c>
      <c r="P12" s="78"/>
      <c r="Q12" s="78"/>
      <c r="R12" s="78"/>
      <c r="S12" s="79">
        <f t="shared" si="4"/>
        <v>0</v>
      </c>
    </row>
    <row r="13" spans="1:19">
      <c r="A13" s="76" t="s">
        <v>3</v>
      </c>
      <c r="B13" s="76" t="s">
        <v>7</v>
      </c>
      <c r="C13" s="77">
        <f t="shared" si="0"/>
        <v>0</v>
      </c>
      <c r="D13" s="78"/>
      <c r="E13" s="78"/>
      <c r="F13" s="78"/>
      <c r="G13" s="79">
        <f t="shared" si="1"/>
        <v>0</v>
      </c>
      <c r="H13" s="78"/>
      <c r="I13" s="78"/>
      <c r="J13" s="78"/>
      <c r="K13" s="79">
        <f t="shared" si="2"/>
        <v>0</v>
      </c>
      <c r="L13" s="78"/>
      <c r="M13" s="78"/>
      <c r="N13" s="78"/>
      <c r="O13" s="79">
        <f t="shared" si="3"/>
        <v>0</v>
      </c>
      <c r="P13" s="78"/>
      <c r="Q13" s="78"/>
      <c r="R13" s="78"/>
      <c r="S13" s="79">
        <f t="shared" si="4"/>
        <v>0</v>
      </c>
    </row>
    <row r="14" spans="1:19">
      <c r="A14" s="81" t="s">
        <v>4</v>
      </c>
      <c r="B14" s="81" t="s">
        <v>0</v>
      </c>
      <c r="C14" s="77">
        <f t="shared" si="0"/>
        <v>54</v>
      </c>
      <c r="D14" s="78"/>
      <c r="E14" s="78"/>
      <c r="F14" s="78"/>
      <c r="G14" s="79">
        <f t="shared" si="1"/>
        <v>0</v>
      </c>
      <c r="H14" s="78">
        <v>7</v>
      </c>
      <c r="I14" s="78">
        <v>7</v>
      </c>
      <c r="J14" s="78">
        <v>40</v>
      </c>
      <c r="K14" s="79">
        <f t="shared" si="2"/>
        <v>54</v>
      </c>
      <c r="L14" s="78"/>
      <c r="M14" s="78"/>
      <c r="N14" s="78"/>
      <c r="O14" s="79">
        <f t="shared" si="3"/>
        <v>0</v>
      </c>
      <c r="P14" s="78"/>
      <c r="Q14" s="78"/>
      <c r="R14" s="78"/>
      <c r="S14" s="79">
        <f t="shared" si="4"/>
        <v>0</v>
      </c>
    </row>
    <row r="15" spans="1:19">
      <c r="A15" s="76" t="s">
        <v>1</v>
      </c>
      <c r="B15" s="76" t="s">
        <v>7</v>
      </c>
      <c r="C15" s="77">
        <f t="shared" si="0"/>
        <v>1720</v>
      </c>
      <c r="D15" s="78"/>
      <c r="E15" s="78"/>
      <c r="F15" s="78"/>
      <c r="G15" s="79">
        <f t="shared" si="1"/>
        <v>0</v>
      </c>
      <c r="H15" s="78">
        <v>220</v>
      </c>
      <c r="I15" s="78">
        <v>220</v>
      </c>
      <c r="J15" s="78">
        <v>1280</v>
      </c>
      <c r="K15" s="79">
        <f t="shared" si="2"/>
        <v>1720</v>
      </c>
      <c r="L15" s="78"/>
      <c r="M15" s="78"/>
      <c r="N15" s="78"/>
      <c r="O15" s="79">
        <f t="shared" si="3"/>
        <v>0</v>
      </c>
      <c r="P15" s="78"/>
      <c r="Q15" s="78"/>
      <c r="R15" s="78"/>
      <c r="S15" s="79">
        <f t="shared" si="4"/>
        <v>0</v>
      </c>
    </row>
    <row r="16" spans="1:19">
      <c r="A16" s="76" t="s">
        <v>2</v>
      </c>
      <c r="B16" s="76" t="s">
        <v>7</v>
      </c>
      <c r="C16" s="77">
        <f t="shared" si="0"/>
        <v>1590</v>
      </c>
      <c r="D16" s="78"/>
      <c r="E16" s="78"/>
      <c r="F16" s="78"/>
      <c r="G16" s="79">
        <f t="shared" si="1"/>
        <v>0</v>
      </c>
      <c r="H16" s="78">
        <v>215</v>
      </c>
      <c r="I16" s="78">
        <v>215</v>
      </c>
      <c r="J16" s="78">
        <v>1160</v>
      </c>
      <c r="K16" s="79">
        <f t="shared" si="2"/>
        <v>1590</v>
      </c>
      <c r="L16" s="78"/>
      <c r="M16" s="78"/>
      <c r="N16" s="78"/>
      <c r="O16" s="79">
        <f t="shared" si="3"/>
        <v>0</v>
      </c>
      <c r="P16" s="78"/>
      <c r="Q16" s="78"/>
      <c r="R16" s="78"/>
      <c r="S16" s="79">
        <f t="shared" si="4"/>
        <v>0</v>
      </c>
    </row>
    <row r="17" spans="1:19">
      <c r="A17" s="76" t="s">
        <v>3</v>
      </c>
      <c r="B17" s="76" t="s">
        <v>7</v>
      </c>
      <c r="C17" s="77">
        <f t="shared" si="0"/>
        <v>730</v>
      </c>
      <c r="D17" s="78"/>
      <c r="E17" s="78"/>
      <c r="F17" s="78"/>
      <c r="G17" s="79">
        <f t="shared" si="1"/>
        <v>0</v>
      </c>
      <c r="H17" s="78">
        <v>100</v>
      </c>
      <c r="I17" s="78">
        <v>100</v>
      </c>
      <c r="J17" s="78">
        <v>530</v>
      </c>
      <c r="K17" s="79">
        <f t="shared" si="2"/>
        <v>730</v>
      </c>
      <c r="L17" s="78"/>
      <c r="M17" s="78"/>
      <c r="N17" s="78"/>
      <c r="O17" s="79">
        <f t="shared" si="3"/>
        <v>0</v>
      </c>
      <c r="P17" s="78"/>
      <c r="Q17" s="78"/>
      <c r="R17" s="78"/>
      <c r="S17" s="79">
        <f t="shared" si="4"/>
        <v>0</v>
      </c>
    </row>
    <row r="18" spans="1:19">
      <c r="A18" s="81" t="s">
        <v>15</v>
      </c>
      <c r="B18" s="81" t="s">
        <v>0</v>
      </c>
      <c r="C18" s="77">
        <f t="shared" si="0"/>
        <v>72</v>
      </c>
      <c r="D18" s="78">
        <v>4</v>
      </c>
      <c r="E18" s="78"/>
      <c r="F18" s="78">
        <v>9</v>
      </c>
      <c r="G18" s="79">
        <f t="shared" si="1"/>
        <v>13</v>
      </c>
      <c r="H18" s="78">
        <v>4</v>
      </c>
      <c r="I18" s="78">
        <v>4</v>
      </c>
      <c r="J18" s="78"/>
      <c r="K18" s="79">
        <f t="shared" si="2"/>
        <v>8</v>
      </c>
      <c r="L18" s="78">
        <v>8</v>
      </c>
      <c r="M18" s="78">
        <v>8</v>
      </c>
      <c r="N18" s="78">
        <v>8</v>
      </c>
      <c r="O18" s="79">
        <f t="shared" si="3"/>
        <v>24</v>
      </c>
      <c r="P18" s="78">
        <v>9</v>
      </c>
      <c r="Q18" s="78">
        <v>9</v>
      </c>
      <c r="R18" s="78">
        <v>9</v>
      </c>
      <c r="S18" s="79">
        <f t="shared" si="4"/>
        <v>27</v>
      </c>
    </row>
    <row r="19" spans="1:19">
      <c r="A19" s="76" t="s">
        <v>1</v>
      </c>
      <c r="B19" s="76" t="s">
        <v>7</v>
      </c>
      <c r="C19" s="77">
        <f t="shared" si="0"/>
        <v>4600</v>
      </c>
      <c r="D19" s="78">
        <v>250</v>
      </c>
      <c r="E19" s="78"/>
      <c r="F19" s="78">
        <v>600</v>
      </c>
      <c r="G19" s="79">
        <f t="shared" si="1"/>
        <v>850</v>
      </c>
      <c r="H19" s="78">
        <v>200</v>
      </c>
      <c r="I19" s="78">
        <v>200</v>
      </c>
      <c r="J19" s="78"/>
      <c r="K19" s="79">
        <f t="shared" si="2"/>
        <v>400</v>
      </c>
      <c r="L19" s="78">
        <v>500</v>
      </c>
      <c r="M19" s="78">
        <v>510</v>
      </c>
      <c r="N19" s="78">
        <v>510</v>
      </c>
      <c r="O19" s="79">
        <f t="shared" si="3"/>
        <v>1520</v>
      </c>
      <c r="P19" s="78">
        <v>610</v>
      </c>
      <c r="Q19" s="78">
        <v>610</v>
      </c>
      <c r="R19" s="78">
        <v>610</v>
      </c>
      <c r="S19" s="79">
        <f t="shared" si="4"/>
        <v>1830</v>
      </c>
    </row>
    <row r="20" spans="1:19">
      <c r="A20" s="76" t="s">
        <v>2</v>
      </c>
      <c r="B20" s="76" t="s">
        <v>7</v>
      </c>
      <c r="C20" s="77">
        <f t="shared" si="0"/>
        <v>4550</v>
      </c>
      <c r="D20" s="78">
        <v>250</v>
      </c>
      <c r="E20" s="78"/>
      <c r="F20" s="78">
        <v>600</v>
      </c>
      <c r="G20" s="79">
        <f t="shared" si="1"/>
        <v>850</v>
      </c>
      <c r="H20" s="78">
        <v>200</v>
      </c>
      <c r="I20" s="78">
        <v>200</v>
      </c>
      <c r="J20" s="78"/>
      <c r="K20" s="79">
        <f t="shared" si="2"/>
        <v>400</v>
      </c>
      <c r="L20" s="78">
        <v>500</v>
      </c>
      <c r="M20" s="78">
        <v>500</v>
      </c>
      <c r="N20" s="78">
        <v>500</v>
      </c>
      <c r="O20" s="79">
        <f t="shared" si="3"/>
        <v>1500</v>
      </c>
      <c r="P20" s="78">
        <v>600</v>
      </c>
      <c r="Q20" s="78">
        <v>600</v>
      </c>
      <c r="R20" s="78">
        <v>600</v>
      </c>
      <c r="S20" s="79">
        <f t="shared" si="4"/>
        <v>1800</v>
      </c>
    </row>
    <row r="21" spans="1:19">
      <c r="A21" s="76" t="s">
        <v>3</v>
      </c>
      <c r="B21" s="76" t="s">
        <v>7</v>
      </c>
      <c r="C21" s="77">
        <f t="shared" si="0"/>
        <v>2280</v>
      </c>
      <c r="D21" s="78">
        <v>150</v>
      </c>
      <c r="E21" s="78"/>
      <c r="F21" s="78">
        <v>280</v>
      </c>
      <c r="G21" s="79">
        <f t="shared" si="1"/>
        <v>430</v>
      </c>
      <c r="H21" s="78">
        <v>100</v>
      </c>
      <c r="I21" s="78">
        <v>100</v>
      </c>
      <c r="J21" s="78"/>
      <c r="K21" s="79">
        <f t="shared" si="2"/>
        <v>200</v>
      </c>
      <c r="L21" s="78">
        <v>250</v>
      </c>
      <c r="M21" s="78">
        <v>250</v>
      </c>
      <c r="N21" s="78">
        <v>250</v>
      </c>
      <c r="O21" s="79">
        <f t="shared" si="3"/>
        <v>750</v>
      </c>
      <c r="P21" s="78">
        <v>300</v>
      </c>
      <c r="Q21" s="78">
        <v>300</v>
      </c>
      <c r="R21" s="78">
        <v>300</v>
      </c>
      <c r="S21" s="79">
        <f t="shared" si="4"/>
        <v>900</v>
      </c>
    </row>
    <row r="22" spans="1:19">
      <c r="A22" s="81" t="s">
        <v>5</v>
      </c>
      <c r="B22" s="81" t="s">
        <v>0</v>
      </c>
      <c r="C22" s="77">
        <f t="shared" si="0"/>
        <v>5</v>
      </c>
      <c r="D22" s="78"/>
      <c r="E22" s="78"/>
      <c r="F22" s="78"/>
      <c r="G22" s="79">
        <f t="shared" si="1"/>
        <v>0</v>
      </c>
      <c r="H22" s="78"/>
      <c r="I22" s="78"/>
      <c r="J22" s="78">
        <v>5</v>
      </c>
      <c r="K22" s="79">
        <f t="shared" si="2"/>
        <v>5</v>
      </c>
      <c r="L22" s="78"/>
      <c r="M22" s="78"/>
      <c r="N22" s="78"/>
      <c r="O22" s="79">
        <f t="shared" si="3"/>
        <v>0</v>
      </c>
      <c r="P22" s="78"/>
      <c r="Q22" s="78"/>
      <c r="R22" s="78"/>
      <c r="S22" s="79">
        <f t="shared" si="4"/>
        <v>0</v>
      </c>
    </row>
    <row r="23" spans="1:19">
      <c r="A23" s="82" t="s">
        <v>1</v>
      </c>
      <c r="B23" s="76" t="s">
        <v>7</v>
      </c>
      <c r="C23" s="77">
        <f t="shared" si="0"/>
        <v>75</v>
      </c>
      <c r="D23" s="78"/>
      <c r="E23" s="78"/>
      <c r="F23" s="78"/>
      <c r="G23" s="79">
        <f t="shared" si="1"/>
        <v>0</v>
      </c>
      <c r="H23" s="78"/>
      <c r="I23" s="78"/>
      <c r="J23" s="78">
        <v>75</v>
      </c>
      <c r="K23" s="79">
        <f t="shared" si="2"/>
        <v>75</v>
      </c>
      <c r="L23" s="78"/>
      <c r="M23" s="78"/>
      <c r="N23" s="78"/>
      <c r="O23" s="79">
        <f t="shared" si="3"/>
        <v>0</v>
      </c>
      <c r="P23" s="78"/>
      <c r="Q23" s="78"/>
      <c r="R23" s="78"/>
      <c r="S23" s="79">
        <f t="shared" si="4"/>
        <v>0</v>
      </c>
    </row>
    <row r="24" spans="1:19">
      <c r="A24" s="82" t="s">
        <v>2</v>
      </c>
      <c r="B24" s="76" t="s">
        <v>7</v>
      </c>
      <c r="C24" s="77">
        <f t="shared" si="0"/>
        <v>75</v>
      </c>
      <c r="D24" s="78"/>
      <c r="E24" s="78"/>
      <c r="F24" s="78"/>
      <c r="G24" s="79">
        <f t="shared" si="1"/>
        <v>0</v>
      </c>
      <c r="H24" s="78"/>
      <c r="I24" s="78"/>
      <c r="J24" s="78">
        <v>75</v>
      </c>
      <c r="K24" s="79">
        <f t="shared" si="2"/>
        <v>75</v>
      </c>
      <c r="L24" s="78"/>
      <c r="M24" s="78"/>
      <c r="N24" s="78"/>
      <c r="O24" s="79">
        <f t="shared" si="3"/>
        <v>0</v>
      </c>
      <c r="P24" s="78"/>
      <c r="Q24" s="78"/>
      <c r="R24" s="78"/>
      <c r="S24" s="79">
        <f t="shared" si="4"/>
        <v>0</v>
      </c>
    </row>
    <row r="25" spans="1:19">
      <c r="A25" s="76" t="s">
        <v>3</v>
      </c>
      <c r="B25" s="76" t="s">
        <v>7</v>
      </c>
      <c r="C25" s="77">
        <f t="shared" si="0"/>
        <v>15</v>
      </c>
      <c r="D25" s="78"/>
      <c r="E25" s="78"/>
      <c r="F25" s="78"/>
      <c r="G25" s="79">
        <f t="shared" si="1"/>
        <v>0</v>
      </c>
      <c r="H25" s="78"/>
      <c r="I25" s="78"/>
      <c r="J25" s="78">
        <v>15</v>
      </c>
      <c r="K25" s="79">
        <f t="shared" si="2"/>
        <v>15</v>
      </c>
      <c r="L25" s="78"/>
      <c r="M25" s="78"/>
      <c r="N25" s="78"/>
      <c r="O25" s="79">
        <f t="shared" si="3"/>
        <v>0</v>
      </c>
      <c r="P25" s="78"/>
      <c r="Q25" s="78"/>
      <c r="R25" s="78"/>
      <c r="S25" s="79">
        <f t="shared" si="4"/>
        <v>0</v>
      </c>
    </row>
    <row r="26" spans="1:19">
      <c r="A26" s="75" t="s">
        <v>23</v>
      </c>
      <c r="B26" s="81" t="s">
        <v>0</v>
      </c>
      <c r="C26" s="77">
        <f t="shared" si="0"/>
        <v>146</v>
      </c>
      <c r="D26" s="78">
        <f t="shared" ref="D26:S29" si="5">D6+D10+D14+D18+D22</f>
        <v>4</v>
      </c>
      <c r="E26" s="78">
        <f t="shared" si="5"/>
        <v>0</v>
      </c>
      <c r="F26" s="78">
        <f t="shared" si="5"/>
        <v>9</v>
      </c>
      <c r="G26" s="83">
        <f t="shared" si="5"/>
        <v>13</v>
      </c>
      <c r="H26" s="78">
        <f t="shared" si="5"/>
        <v>11</v>
      </c>
      <c r="I26" s="78">
        <f t="shared" si="5"/>
        <v>18</v>
      </c>
      <c r="J26" s="78">
        <f t="shared" si="5"/>
        <v>47</v>
      </c>
      <c r="K26" s="83">
        <f t="shared" si="5"/>
        <v>76</v>
      </c>
      <c r="L26" s="78">
        <f t="shared" si="5"/>
        <v>10</v>
      </c>
      <c r="M26" s="78">
        <f t="shared" si="5"/>
        <v>10</v>
      </c>
      <c r="N26" s="78">
        <f t="shared" si="5"/>
        <v>10</v>
      </c>
      <c r="O26" s="83">
        <f t="shared" si="5"/>
        <v>30</v>
      </c>
      <c r="P26" s="78">
        <f t="shared" si="5"/>
        <v>9</v>
      </c>
      <c r="Q26" s="78">
        <f t="shared" si="5"/>
        <v>9</v>
      </c>
      <c r="R26" s="78">
        <f t="shared" si="5"/>
        <v>9</v>
      </c>
      <c r="S26" s="83">
        <f t="shared" si="5"/>
        <v>27</v>
      </c>
    </row>
    <row r="27" spans="1:19">
      <c r="A27" s="76" t="s">
        <v>1</v>
      </c>
      <c r="B27" s="76" t="s">
        <v>7</v>
      </c>
      <c r="C27" s="77">
        <f t="shared" si="0"/>
        <v>6485</v>
      </c>
      <c r="D27" s="78">
        <f t="shared" si="5"/>
        <v>250</v>
      </c>
      <c r="E27" s="78">
        <f t="shared" si="5"/>
        <v>0</v>
      </c>
      <c r="F27" s="78">
        <f t="shared" si="5"/>
        <v>600</v>
      </c>
      <c r="G27" s="83">
        <f t="shared" si="5"/>
        <v>850</v>
      </c>
      <c r="H27" s="78">
        <f t="shared" si="5"/>
        <v>420</v>
      </c>
      <c r="I27" s="78">
        <f t="shared" si="5"/>
        <v>478</v>
      </c>
      <c r="J27" s="78">
        <f t="shared" si="5"/>
        <v>1363</v>
      </c>
      <c r="K27" s="83">
        <f t="shared" si="5"/>
        <v>2261</v>
      </c>
      <c r="L27" s="78">
        <f t="shared" si="5"/>
        <v>508</v>
      </c>
      <c r="M27" s="78">
        <f t="shared" si="5"/>
        <v>518</v>
      </c>
      <c r="N27" s="78">
        <f t="shared" si="5"/>
        <v>518</v>
      </c>
      <c r="O27" s="83">
        <f t="shared" si="5"/>
        <v>1544</v>
      </c>
      <c r="P27" s="78">
        <f t="shared" si="5"/>
        <v>610</v>
      </c>
      <c r="Q27" s="78">
        <f t="shared" si="5"/>
        <v>610</v>
      </c>
      <c r="R27" s="78">
        <f t="shared" si="5"/>
        <v>610</v>
      </c>
      <c r="S27" s="83">
        <f t="shared" si="5"/>
        <v>1830</v>
      </c>
    </row>
    <row r="28" spans="1:19">
      <c r="A28" s="76" t="s">
        <v>2</v>
      </c>
      <c r="B28" s="76" t="s">
        <v>7</v>
      </c>
      <c r="C28" s="77">
        <f t="shared" si="0"/>
        <v>6235</v>
      </c>
      <c r="D28" s="78">
        <f t="shared" si="5"/>
        <v>250</v>
      </c>
      <c r="E28" s="78">
        <f t="shared" si="5"/>
        <v>0</v>
      </c>
      <c r="F28" s="78">
        <f t="shared" si="5"/>
        <v>600</v>
      </c>
      <c r="G28" s="83">
        <f t="shared" si="5"/>
        <v>850</v>
      </c>
      <c r="H28" s="78">
        <f t="shared" si="5"/>
        <v>415</v>
      </c>
      <c r="I28" s="78">
        <f t="shared" si="5"/>
        <v>435</v>
      </c>
      <c r="J28" s="78">
        <f t="shared" si="5"/>
        <v>1235</v>
      </c>
      <c r="K28" s="83">
        <f t="shared" si="5"/>
        <v>2085</v>
      </c>
      <c r="L28" s="78">
        <f t="shared" si="5"/>
        <v>500</v>
      </c>
      <c r="M28" s="78">
        <f t="shared" si="5"/>
        <v>500</v>
      </c>
      <c r="N28" s="78">
        <f t="shared" si="5"/>
        <v>500</v>
      </c>
      <c r="O28" s="83">
        <f t="shared" si="5"/>
        <v>1500</v>
      </c>
      <c r="P28" s="78">
        <f t="shared" si="5"/>
        <v>600</v>
      </c>
      <c r="Q28" s="78">
        <f t="shared" si="5"/>
        <v>600</v>
      </c>
      <c r="R28" s="78">
        <f t="shared" si="5"/>
        <v>600</v>
      </c>
      <c r="S28" s="83">
        <f t="shared" si="5"/>
        <v>1800</v>
      </c>
    </row>
    <row r="29" spans="1:19">
      <c r="A29" s="76" t="s">
        <v>3</v>
      </c>
      <c r="B29" s="76" t="s">
        <v>7</v>
      </c>
      <c r="C29" s="77">
        <f t="shared" si="0"/>
        <v>3025</v>
      </c>
      <c r="D29" s="78">
        <f t="shared" si="5"/>
        <v>150</v>
      </c>
      <c r="E29" s="78">
        <f t="shared" si="5"/>
        <v>0</v>
      </c>
      <c r="F29" s="78">
        <f t="shared" si="5"/>
        <v>280</v>
      </c>
      <c r="G29" s="83">
        <f t="shared" si="5"/>
        <v>430</v>
      </c>
      <c r="H29" s="78">
        <f t="shared" si="5"/>
        <v>200</v>
      </c>
      <c r="I29" s="78">
        <f t="shared" si="5"/>
        <v>200</v>
      </c>
      <c r="J29" s="78">
        <f t="shared" si="5"/>
        <v>545</v>
      </c>
      <c r="K29" s="83">
        <f t="shared" si="5"/>
        <v>945</v>
      </c>
      <c r="L29" s="78">
        <f t="shared" si="5"/>
        <v>250</v>
      </c>
      <c r="M29" s="78">
        <f t="shared" si="5"/>
        <v>250</v>
      </c>
      <c r="N29" s="78">
        <f t="shared" si="5"/>
        <v>250</v>
      </c>
      <c r="O29" s="83">
        <f t="shared" si="5"/>
        <v>750</v>
      </c>
      <c r="P29" s="78">
        <f t="shared" si="5"/>
        <v>300</v>
      </c>
      <c r="Q29" s="78">
        <f t="shared" si="5"/>
        <v>300</v>
      </c>
      <c r="R29" s="78">
        <f t="shared" si="5"/>
        <v>300</v>
      </c>
      <c r="S29" s="83">
        <f t="shared" si="5"/>
        <v>900</v>
      </c>
    </row>
    <row r="30" spans="1:19">
      <c r="A30" s="75" t="s">
        <v>100</v>
      </c>
      <c r="B30" s="81" t="s">
        <v>0</v>
      </c>
      <c r="C30" s="84">
        <f t="shared" si="0"/>
        <v>33</v>
      </c>
      <c r="D30" s="78"/>
      <c r="E30" s="78"/>
      <c r="F30" s="78"/>
      <c r="G30" s="85">
        <f>F30+E30+D30</f>
        <v>0</v>
      </c>
      <c r="H30" s="78"/>
      <c r="I30" s="78"/>
      <c r="J30" s="78">
        <v>33</v>
      </c>
      <c r="K30" s="86">
        <f>J30+I30+H30</f>
        <v>33</v>
      </c>
      <c r="L30" s="78"/>
      <c r="M30" s="78"/>
      <c r="N30" s="78"/>
      <c r="O30" s="86">
        <f>N30+M30+L30</f>
        <v>0</v>
      </c>
      <c r="P30" s="78"/>
      <c r="Q30" s="78"/>
      <c r="R30" s="78"/>
      <c r="S30" s="86">
        <f>R30+Q30+P30</f>
        <v>0</v>
      </c>
    </row>
    <row r="31" spans="1:19">
      <c r="A31" s="76" t="s">
        <v>1</v>
      </c>
      <c r="B31" s="76" t="s">
        <v>7</v>
      </c>
      <c r="C31" s="84">
        <f t="shared" si="0"/>
        <v>1050</v>
      </c>
      <c r="D31" s="78"/>
      <c r="E31" s="78"/>
      <c r="F31" s="78"/>
      <c r="G31" s="85">
        <f>F31+E31+D31</f>
        <v>0</v>
      </c>
      <c r="H31" s="78"/>
      <c r="I31" s="78"/>
      <c r="J31" s="78">
        <v>1050</v>
      </c>
      <c r="K31" s="86">
        <f>J31+I31+H31</f>
        <v>1050</v>
      </c>
      <c r="L31" s="78"/>
      <c r="M31" s="78"/>
      <c r="N31" s="78"/>
      <c r="O31" s="86">
        <f>N31+M31+L31</f>
        <v>0</v>
      </c>
      <c r="P31" s="78"/>
      <c r="Q31" s="78"/>
      <c r="R31" s="78"/>
      <c r="S31" s="86">
        <f>R31+Q31+P31</f>
        <v>0</v>
      </c>
    </row>
    <row r="32" spans="1:19">
      <c r="A32" s="76" t="s">
        <v>2</v>
      </c>
      <c r="B32" s="76" t="s">
        <v>7</v>
      </c>
      <c r="C32" s="84">
        <f t="shared" si="0"/>
        <v>945</v>
      </c>
      <c r="D32" s="78"/>
      <c r="E32" s="78"/>
      <c r="F32" s="78"/>
      <c r="G32" s="85">
        <f>F32+E32+D32</f>
        <v>0</v>
      </c>
      <c r="H32" s="78"/>
      <c r="I32" s="78"/>
      <c r="J32" s="78">
        <v>945</v>
      </c>
      <c r="K32" s="86">
        <f>J32+I32+H32</f>
        <v>945</v>
      </c>
      <c r="L32" s="78"/>
      <c r="M32" s="78"/>
      <c r="N32" s="78"/>
      <c r="O32" s="86">
        <f>N32+M32+L32</f>
        <v>0</v>
      </c>
      <c r="P32" s="78"/>
      <c r="Q32" s="78"/>
      <c r="R32" s="78"/>
      <c r="S32" s="86">
        <f>R32+Q32+P32</f>
        <v>0</v>
      </c>
    </row>
    <row r="33" spans="1:19">
      <c r="A33" s="76" t="s">
        <v>3</v>
      </c>
      <c r="B33" s="76" t="s">
        <v>7</v>
      </c>
      <c r="C33" s="84">
        <f t="shared" si="0"/>
        <v>430</v>
      </c>
      <c r="D33" s="78"/>
      <c r="E33" s="78"/>
      <c r="F33" s="78"/>
      <c r="G33" s="85">
        <f>F33+E33+D33</f>
        <v>0</v>
      </c>
      <c r="H33" s="78"/>
      <c r="I33" s="78"/>
      <c r="J33" s="78">
        <v>430</v>
      </c>
      <c r="K33" s="86">
        <f>J33+I33+H33</f>
        <v>430</v>
      </c>
      <c r="L33" s="78"/>
      <c r="M33" s="78"/>
      <c r="N33" s="78"/>
      <c r="O33" s="86">
        <f>N33+M33+L33</f>
        <v>0</v>
      </c>
      <c r="P33" s="78"/>
      <c r="Q33" s="78"/>
      <c r="R33" s="78"/>
      <c r="S33" s="86">
        <f>R33+Q33+P33</f>
        <v>0</v>
      </c>
    </row>
    <row r="34" spans="1:19">
      <c r="A34" s="81" t="s">
        <v>9</v>
      </c>
      <c r="B34" s="81" t="s">
        <v>0</v>
      </c>
      <c r="C34" s="77">
        <f t="shared" si="0"/>
        <v>76</v>
      </c>
      <c r="D34" s="78">
        <v>3</v>
      </c>
      <c r="E34" s="78">
        <v>2</v>
      </c>
      <c r="F34" s="78">
        <v>3</v>
      </c>
      <c r="G34" s="79">
        <f t="shared" si="1"/>
        <v>8</v>
      </c>
      <c r="H34" s="78">
        <v>3</v>
      </c>
      <c r="I34" s="78">
        <v>3</v>
      </c>
      <c r="J34" s="78">
        <v>14</v>
      </c>
      <c r="K34" s="79">
        <f t="shared" si="2"/>
        <v>20</v>
      </c>
      <c r="L34" s="78">
        <v>13</v>
      </c>
      <c r="M34" s="78">
        <v>7</v>
      </c>
      <c r="N34" s="78">
        <v>5</v>
      </c>
      <c r="O34" s="79">
        <f t="shared" si="3"/>
        <v>25</v>
      </c>
      <c r="P34" s="78">
        <v>7</v>
      </c>
      <c r="Q34" s="78">
        <v>7</v>
      </c>
      <c r="R34" s="78">
        <v>9</v>
      </c>
      <c r="S34" s="79">
        <f t="shared" si="4"/>
        <v>23</v>
      </c>
    </row>
    <row r="35" spans="1:19">
      <c r="A35" s="76" t="s">
        <v>1</v>
      </c>
      <c r="B35" s="76" t="s">
        <v>7</v>
      </c>
      <c r="C35" s="77">
        <f t="shared" si="0"/>
        <v>17050</v>
      </c>
      <c r="D35" s="78">
        <v>700</v>
      </c>
      <c r="E35" s="78">
        <v>450</v>
      </c>
      <c r="F35" s="78">
        <v>700</v>
      </c>
      <c r="G35" s="79">
        <f t="shared" si="1"/>
        <v>1850</v>
      </c>
      <c r="H35" s="78">
        <v>700</v>
      </c>
      <c r="I35" s="78">
        <v>700</v>
      </c>
      <c r="J35" s="78">
        <v>3050</v>
      </c>
      <c r="K35" s="79">
        <f t="shared" si="2"/>
        <v>4450</v>
      </c>
      <c r="L35" s="78">
        <v>2900</v>
      </c>
      <c r="M35" s="78">
        <v>1600</v>
      </c>
      <c r="N35" s="78">
        <v>1050</v>
      </c>
      <c r="O35" s="79">
        <f t="shared" si="3"/>
        <v>5550</v>
      </c>
      <c r="P35" s="78">
        <v>1600</v>
      </c>
      <c r="Q35" s="78">
        <v>1600</v>
      </c>
      <c r="R35" s="78">
        <v>2000</v>
      </c>
      <c r="S35" s="79">
        <f t="shared" si="4"/>
        <v>5200</v>
      </c>
    </row>
    <row r="36" spans="1:19">
      <c r="A36" s="76" t="s">
        <v>2</v>
      </c>
      <c r="B36" s="76" t="s">
        <v>7</v>
      </c>
      <c r="C36" s="77">
        <f t="shared" si="0"/>
        <v>17050</v>
      </c>
      <c r="D36" s="78">
        <v>700</v>
      </c>
      <c r="E36" s="78">
        <v>450</v>
      </c>
      <c r="F36" s="78">
        <v>700</v>
      </c>
      <c r="G36" s="79">
        <f t="shared" si="1"/>
        <v>1850</v>
      </c>
      <c r="H36" s="78">
        <v>700</v>
      </c>
      <c r="I36" s="78">
        <v>700</v>
      </c>
      <c r="J36" s="78">
        <v>3050</v>
      </c>
      <c r="K36" s="79">
        <f t="shared" si="2"/>
        <v>4450</v>
      </c>
      <c r="L36" s="78">
        <v>2900</v>
      </c>
      <c r="M36" s="78">
        <v>1600</v>
      </c>
      <c r="N36" s="78">
        <v>1050</v>
      </c>
      <c r="O36" s="79">
        <f t="shared" si="3"/>
        <v>5550</v>
      </c>
      <c r="P36" s="78">
        <v>1600</v>
      </c>
      <c r="Q36" s="78">
        <v>1600</v>
      </c>
      <c r="R36" s="78">
        <v>2000</v>
      </c>
      <c r="S36" s="79">
        <f t="shared" si="4"/>
        <v>5200</v>
      </c>
    </row>
    <row r="37" spans="1:19">
      <c r="A37" s="76" t="s">
        <v>3</v>
      </c>
      <c r="B37" s="76" t="s">
        <v>7</v>
      </c>
      <c r="C37" s="77">
        <f t="shared" si="0"/>
        <v>9260</v>
      </c>
      <c r="D37" s="78">
        <v>350</v>
      </c>
      <c r="E37" s="78">
        <v>240</v>
      </c>
      <c r="F37" s="78">
        <v>350</v>
      </c>
      <c r="G37" s="79">
        <f t="shared" si="1"/>
        <v>940</v>
      </c>
      <c r="H37" s="78">
        <v>350</v>
      </c>
      <c r="I37" s="78">
        <v>350</v>
      </c>
      <c r="J37" s="78">
        <v>1700</v>
      </c>
      <c r="K37" s="79">
        <f t="shared" si="2"/>
        <v>2400</v>
      </c>
      <c r="L37" s="78">
        <v>1600</v>
      </c>
      <c r="M37" s="78">
        <v>840</v>
      </c>
      <c r="N37" s="78">
        <v>600</v>
      </c>
      <c r="O37" s="79">
        <f t="shared" si="3"/>
        <v>3040</v>
      </c>
      <c r="P37" s="78">
        <v>840</v>
      </c>
      <c r="Q37" s="78">
        <v>840</v>
      </c>
      <c r="R37" s="78">
        <v>1200</v>
      </c>
      <c r="S37" s="79">
        <f t="shared" si="4"/>
        <v>2880</v>
      </c>
    </row>
    <row r="38" spans="1:19">
      <c r="A38" s="81" t="s">
        <v>101</v>
      </c>
      <c r="B38" s="81" t="s">
        <v>0</v>
      </c>
      <c r="C38" s="77">
        <f t="shared" si="0"/>
        <v>0</v>
      </c>
      <c r="D38" s="78"/>
      <c r="E38" s="78"/>
      <c r="F38" s="78"/>
      <c r="G38" s="79">
        <f t="shared" si="1"/>
        <v>0</v>
      </c>
      <c r="H38" s="78"/>
      <c r="I38" s="78"/>
      <c r="J38" s="78"/>
      <c r="K38" s="79">
        <f t="shared" si="2"/>
        <v>0</v>
      </c>
      <c r="L38" s="78"/>
      <c r="M38" s="78"/>
      <c r="N38" s="78"/>
      <c r="O38" s="79">
        <f t="shared" si="3"/>
        <v>0</v>
      </c>
      <c r="P38" s="78"/>
      <c r="Q38" s="78"/>
      <c r="R38" s="78"/>
      <c r="S38" s="79">
        <f t="shared" si="4"/>
        <v>0</v>
      </c>
    </row>
    <row r="39" spans="1:19">
      <c r="A39" s="76" t="s">
        <v>1</v>
      </c>
      <c r="B39" s="76" t="s">
        <v>7</v>
      </c>
      <c r="C39" s="77">
        <f t="shared" si="0"/>
        <v>0</v>
      </c>
      <c r="D39" s="78"/>
      <c r="E39" s="78"/>
      <c r="F39" s="78"/>
      <c r="G39" s="79">
        <f t="shared" si="1"/>
        <v>0</v>
      </c>
      <c r="H39" s="78"/>
      <c r="I39" s="78"/>
      <c r="J39" s="78"/>
      <c r="K39" s="79">
        <f t="shared" si="2"/>
        <v>0</v>
      </c>
      <c r="L39" s="78"/>
      <c r="M39" s="78"/>
      <c r="N39" s="78"/>
      <c r="O39" s="79">
        <f t="shared" si="3"/>
        <v>0</v>
      </c>
      <c r="P39" s="78"/>
      <c r="Q39" s="78"/>
      <c r="R39" s="78"/>
      <c r="S39" s="79">
        <f t="shared" si="4"/>
        <v>0</v>
      </c>
    </row>
    <row r="40" spans="1:19">
      <c r="A40" s="82" t="s">
        <v>2</v>
      </c>
      <c r="B40" s="76" t="s">
        <v>7</v>
      </c>
      <c r="C40" s="77">
        <f t="shared" si="0"/>
        <v>0</v>
      </c>
      <c r="D40" s="78"/>
      <c r="E40" s="78"/>
      <c r="F40" s="78"/>
      <c r="G40" s="79">
        <f t="shared" si="1"/>
        <v>0</v>
      </c>
      <c r="H40" s="78"/>
      <c r="I40" s="78"/>
      <c r="J40" s="78"/>
      <c r="K40" s="79">
        <f t="shared" si="2"/>
        <v>0</v>
      </c>
      <c r="L40" s="78"/>
      <c r="M40" s="78"/>
      <c r="N40" s="78"/>
      <c r="O40" s="79">
        <f t="shared" si="3"/>
        <v>0</v>
      </c>
      <c r="P40" s="78"/>
      <c r="Q40" s="78"/>
      <c r="R40" s="78"/>
      <c r="S40" s="79">
        <f t="shared" si="4"/>
        <v>0</v>
      </c>
    </row>
    <row r="41" spans="1:19">
      <c r="A41" s="76" t="s">
        <v>3</v>
      </c>
      <c r="B41" s="76" t="s">
        <v>7</v>
      </c>
      <c r="C41" s="77">
        <f t="shared" si="0"/>
        <v>0</v>
      </c>
      <c r="D41" s="78"/>
      <c r="E41" s="78"/>
      <c r="F41" s="78"/>
      <c r="G41" s="79">
        <f t="shared" si="1"/>
        <v>0</v>
      </c>
      <c r="H41" s="78"/>
      <c r="I41" s="78"/>
      <c r="J41" s="78"/>
      <c r="K41" s="79">
        <f t="shared" si="2"/>
        <v>0</v>
      </c>
      <c r="L41" s="78"/>
      <c r="M41" s="78"/>
      <c r="N41" s="78"/>
      <c r="O41" s="79">
        <f t="shared" si="3"/>
        <v>0</v>
      </c>
      <c r="P41" s="78"/>
      <c r="Q41" s="78"/>
      <c r="R41" s="78"/>
      <c r="S41" s="79">
        <f t="shared" si="4"/>
        <v>0</v>
      </c>
    </row>
    <row r="42" spans="1:19">
      <c r="A42" s="87" t="s">
        <v>102</v>
      </c>
      <c r="B42" s="87" t="s">
        <v>7</v>
      </c>
      <c r="C42" s="77">
        <f t="shared" si="0"/>
        <v>0</v>
      </c>
      <c r="D42" s="78"/>
      <c r="E42" s="78"/>
      <c r="F42" s="78"/>
      <c r="G42" s="79">
        <f t="shared" si="1"/>
        <v>0</v>
      </c>
      <c r="H42" s="78"/>
      <c r="I42" s="78"/>
      <c r="J42" s="78"/>
      <c r="K42" s="79">
        <f t="shared" si="2"/>
        <v>0</v>
      </c>
      <c r="L42" s="78"/>
      <c r="M42" s="78"/>
      <c r="N42" s="78"/>
      <c r="O42" s="79">
        <f t="shared" si="3"/>
        <v>0</v>
      </c>
      <c r="P42" s="78"/>
      <c r="Q42" s="78"/>
      <c r="R42" s="78"/>
      <c r="S42" s="79">
        <f t="shared" si="4"/>
        <v>0</v>
      </c>
    </row>
    <row r="43" spans="1:19">
      <c r="A43" s="81" t="s">
        <v>103</v>
      </c>
      <c r="B43" s="81" t="s">
        <v>6</v>
      </c>
      <c r="C43" s="77">
        <f t="shared" si="0"/>
        <v>6</v>
      </c>
      <c r="D43" s="78"/>
      <c r="E43" s="78"/>
      <c r="F43" s="78">
        <v>3</v>
      </c>
      <c r="G43" s="79">
        <f t="shared" si="1"/>
        <v>3</v>
      </c>
      <c r="H43" s="78"/>
      <c r="I43" s="78"/>
      <c r="J43" s="78">
        <v>3</v>
      </c>
      <c r="K43" s="79">
        <f t="shared" si="2"/>
        <v>3</v>
      </c>
      <c r="L43" s="78"/>
      <c r="M43" s="78"/>
      <c r="N43" s="78"/>
      <c r="O43" s="79">
        <f t="shared" si="3"/>
        <v>0</v>
      </c>
      <c r="P43" s="78"/>
      <c r="Q43" s="78"/>
      <c r="R43" s="78"/>
      <c r="S43" s="79">
        <f t="shared" si="4"/>
        <v>0</v>
      </c>
    </row>
    <row r="44" spans="1:19">
      <c r="A44" s="76" t="s">
        <v>1</v>
      </c>
      <c r="B44" s="76" t="s">
        <v>7</v>
      </c>
      <c r="C44" s="77">
        <f t="shared" si="0"/>
        <v>50</v>
      </c>
      <c r="D44" s="78"/>
      <c r="E44" s="78"/>
      <c r="F44" s="78">
        <v>25</v>
      </c>
      <c r="G44" s="79">
        <f t="shared" si="1"/>
        <v>25</v>
      </c>
      <c r="H44" s="78"/>
      <c r="I44" s="78"/>
      <c r="J44" s="78">
        <v>25</v>
      </c>
      <c r="K44" s="79">
        <f t="shared" si="2"/>
        <v>25</v>
      </c>
      <c r="L44" s="78"/>
      <c r="M44" s="78"/>
      <c r="N44" s="78"/>
      <c r="O44" s="79">
        <f t="shared" si="3"/>
        <v>0</v>
      </c>
      <c r="P44" s="78"/>
      <c r="Q44" s="78"/>
      <c r="R44" s="78"/>
      <c r="S44" s="79">
        <f t="shared" si="4"/>
        <v>0</v>
      </c>
    </row>
    <row r="45" spans="1:19">
      <c r="A45" s="76" t="s">
        <v>2</v>
      </c>
      <c r="B45" s="76" t="s">
        <v>7</v>
      </c>
      <c r="C45" s="77">
        <f t="shared" si="0"/>
        <v>0</v>
      </c>
      <c r="D45" s="78"/>
      <c r="E45" s="78"/>
      <c r="F45" s="78"/>
      <c r="G45" s="79">
        <f t="shared" si="1"/>
        <v>0</v>
      </c>
      <c r="H45" s="78"/>
      <c r="I45" s="78"/>
      <c r="J45" s="78"/>
      <c r="K45" s="79">
        <f t="shared" si="2"/>
        <v>0</v>
      </c>
      <c r="L45" s="78"/>
      <c r="M45" s="78"/>
      <c r="N45" s="78"/>
      <c r="O45" s="79">
        <f t="shared" si="3"/>
        <v>0</v>
      </c>
      <c r="P45" s="78"/>
      <c r="Q45" s="78"/>
      <c r="R45" s="78"/>
      <c r="S45" s="79">
        <f t="shared" si="4"/>
        <v>0</v>
      </c>
    </row>
    <row r="46" spans="1:19">
      <c r="A46" s="76" t="s">
        <v>3</v>
      </c>
      <c r="B46" s="76" t="s">
        <v>7</v>
      </c>
      <c r="C46" s="77">
        <f t="shared" si="0"/>
        <v>0</v>
      </c>
      <c r="D46" s="78"/>
      <c r="E46" s="78"/>
      <c r="F46" s="78"/>
      <c r="G46" s="79">
        <f t="shared" si="1"/>
        <v>0</v>
      </c>
      <c r="H46" s="78"/>
      <c r="I46" s="78"/>
      <c r="J46" s="78"/>
      <c r="K46" s="79">
        <f t="shared" si="2"/>
        <v>0</v>
      </c>
      <c r="L46" s="78"/>
      <c r="M46" s="78"/>
      <c r="N46" s="78"/>
      <c r="O46" s="79">
        <f t="shared" si="3"/>
        <v>0</v>
      </c>
      <c r="P46" s="78"/>
      <c r="Q46" s="78"/>
      <c r="R46" s="78"/>
      <c r="S46" s="79">
        <f t="shared" si="4"/>
        <v>0</v>
      </c>
    </row>
    <row r="47" spans="1:19" ht="12" customHeight="1">
      <c r="A47" s="81" t="s">
        <v>104</v>
      </c>
      <c r="B47" s="81" t="s">
        <v>0</v>
      </c>
      <c r="C47" s="77">
        <f>G47+K47+O47+S47</f>
        <v>0</v>
      </c>
      <c r="D47" s="78"/>
      <c r="E47" s="78"/>
      <c r="F47" s="78"/>
      <c r="G47" s="79">
        <f>SUM(D47:F47)</f>
        <v>0</v>
      </c>
      <c r="H47" s="78"/>
      <c r="I47" s="78"/>
      <c r="J47" s="78"/>
      <c r="K47" s="79">
        <f>SUM(H47:J47)</f>
        <v>0</v>
      </c>
      <c r="L47" s="78"/>
      <c r="M47" s="78"/>
      <c r="N47" s="78"/>
      <c r="O47" s="79">
        <f>SUM(L47:N47)</f>
        <v>0</v>
      </c>
      <c r="P47" s="78"/>
      <c r="Q47" s="78"/>
      <c r="R47" s="78"/>
      <c r="S47" s="79">
        <f>SUM(P47:R47)</f>
        <v>0</v>
      </c>
    </row>
    <row r="48" spans="1:19" ht="12.75" customHeight="1">
      <c r="A48" s="76" t="s">
        <v>1</v>
      </c>
      <c r="B48" s="76" t="s">
        <v>7</v>
      </c>
      <c r="C48" s="77">
        <f>G48+K48+O48+S48</f>
        <v>0</v>
      </c>
      <c r="D48" s="78"/>
      <c r="E48" s="78"/>
      <c r="F48" s="78"/>
      <c r="G48" s="79">
        <f>SUM(D48:F48)</f>
        <v>0</v>
      </c>
      <c r="H48" s="78"/>
      <c r="I48" s="78"/>
      <c r="J48" s="78"/>
      <c r="K48" s="79">
        <f>SUM(H48:J48)</f>
        <v>0</v>
      </c>
      <c r="L48" s="78"/>
      <c r="M48" s="78"/>
      <c r="N48" s="78"/>
      <c r="O48" s="79">
        <f>SUM(L48:N48)</f>
        <v>0</v>
      </c>
      <c r="P48" s="78"/>
      <c r="Q48" s="78"/>
      <c r="R48" s="78"/>
      <c r="S48" s="79">
        <f>SUM(P48:R48)</f>
        <v>0</v>
      </c>
    </row>
    <row r="49" spans="1:19" ht="12.75" customHeight="1">
      <c r="A49" s="76" t="s">
        <v>2</v>
      </c>
      <c r="B49" s="76" t="s">
        <v>7</v>
      </c>
      <c r="C49" s="77">
        <f>G49+K49+O49+S49</f>
        <v>0</v>
      </c>
      <c r="D49" s="78"/>
      <c r="E49" s="78"/>
      <c r="F49" s="78"/>
      <c r="G49" s="79">
        <f>SUM(D49:F49)</f>
        <v>0</v>
      </c>
      <c r="H49" s="78"/>
      <c r="I49" s="78"/>
      <c r="J49" s="78"/>
      <c r="K49" s="79">
        <f>SUM(H49:J49)</f>
        <v>0</v>
      </c>
      <c r="L49" s="78"/>
      <c r="M49" s="78"/>
      <c r="N49" s="78"/>
      <c r="O49" s="79">
        <f>SUM(L49:N49)</f>
        <v>0</v>
      </c>
      <c r="P49" s="78"/>
      <c r="Q49" s="78"/>
      <c r="R49" s="78"/>
      <c r="S49" s="79">
        <f>SUM(P49:R49)</f>
        <v>0</v>
      </c>
    </row>
    <row r="50" spans="1:19" ht="15.75" customHeight="1">
      <c r="A50" s="76" t="s">
        <v>3</v>
      </c>
      <c r="B50" s="76" t="s">
        <v>7</v>
      </c>
      <c r="C50" s="77">
        <f>G50+K50+O50+S50</f>
        <v>0</v>
      </c>
      <c r="D50" s="78"/>
      <c r="E50" s="78"/>
      <c r="F50" s="78"/>
      <c r="G50" s="79">
        <f>SUM(D50:F50)</f>
        <v>0</v>
      </c>
      <c r="H50" s="78"/>
      <c r="I50" s="78"/>
      <c r="J50" s="78"/>
      <c r="K50" s="79">
        <f>SUM(H50:J50)</f>
        <v>0</v>
      </c>
      <c r="L50" s="78"/>
      <c r="M50" s="78"/>
      <c r="N50" s="78"/>
      <c r="O50" s="79">
        <f>SUM(L50:N50)</f>
        <v>0</v>
      </c>
      <c r="P50" s="78"/>
      <c r="Q50" s="78"/>
      <c r="R50" s="78"/>
      <c r="S50" s="79">
        <f>SUM(P50:R50)</f>
        <v>0</v>
      </c>
    </row>
    <row r="51" spans="1:19" ht="24.75" customHeight="1">
      <c r="B51" s="127" t="s">
        <v>16</v>
      </c>
      <c r="C51" s="127"/>
      <c r="D51" s="5">
        <f>D6+D10+D15+D19+D23+D35+D39+D44+D48</f>
        <v>950</v>
      </c>
      <c r="E51" s="5">
        <f t="shared" ref="E51:S51" si="6">E6+E10+E15+E19+E23+E35+E39+E44+E48</f>
        <v>450</v>
      </c>
      <c r="F51" s="5">
        <f t="shared" si="6"/>
        <v>1325</v>
      </c>
      <c r="G51" s="5">
        <f t="shared" si="6"/>
        <v>2725</v>
      </c>
      <c r="H51" s="5">
        <f t="shared" si="6"/>
        <v>1120</v>
      </c>
      <c r="I51" s="5">
        <f t="shared" si="6"/>
        <v>1127</v>
      </c>
      <c r="J51" s="5">
        <f t="shared" si="6"/>
        <v>4432</v>
      </c>
      <c r="K51" s="5">
        <f t="shared" si="6"/>
        <v>6679</v>
      </c>
      <c r="L51" s="5">
        <f t="shared" si="6"/>
        <v>3402</v>
      </c>
      <c r="M51" s="5">
        <f t="shared" si="6"/>
        <v>2112</v>
      </c>
      <c r="N51" s="5">
        <f t="shared" si="6"/>
        <v>1562</v>
      </c>
      <c r="O51" s="5">
        <f t="shared" si="6"/>
        <v>7076</v>
      </c>
      <c r="P51" s="5">
        <f t="shared" si="6"/>
        <v>2210</v>
      </c>
      <c r="Q51" s="5">
        <f t="shared" si="6"/>
        <v>2210</v>
      </c>
      <c r="R51" s="5">
        <f t="shared" si="6"/>
        <v>2610</v>
      </c>
      <c r="S51" s="5">
        <f t="shared" si="6"/>
        <v>7030</v>
      </c>
    </row>
    <row r="52" spans="1:19" ht="24" customHeight="1">
      <c r="B52" s="127" t="s">
        <v>17</v>
      </c>
      <c r="C52" s="127"/>
      <c r="D52" s="5">
        <f>D7+D11+D15+D19+D23+D35+D39+D45+D49</f>
        <v>950</v>
      </c>
      <c r="E52" s="5">
        <f t="shared" ref="E52:S52" si="7">E7+E11+E15+E19+E23+E35+E39+E45+E49</f>
        <v>450</v>
      </c>
      <c r="F52" s="5">
        <f t="shared" si="7"/>
        <v>1300</v>
      </c>
      <c r="G52" s="5">
        <f t="shared" si="7"/>
        <v>2700</v>
      </c>
      <c r="H52" s="5">
        <f t="shared" si="7"/>
        <v>1120</v>
      </c>
      <c r="I52" s="5">
        <f t="shared" si="7"/>
        <v>1178</v>
      </c>
      <c r="J52" s="5">
        <f t="shared" si="7"/>
        <v>4413</v>
      </c>
      <c r="K52" s="5">
        <f t="shared" si="7"/>
        <v>6711</v>
      </c>
      <c r="L52" s="5">
        <f t="shared" si="7"/>
        <v>3408</v>
      </c>
      <c r="M52" s="5">
        <f t="shared" si="7"/>
        <v>2118</v>
      </c>
      <c r="N52" s="5">
        <f t="shared" si="7"/>
        <v>1568</v>
      </c>
      <c r="O52" s="5">
        <f t="shared" si="7"/>
        <v>7094</v>
      </c>
      <c r="P52" s="5">
        <f t="shared" si="7"/>
        <v>2210</v>
      </c>
      <c r="Q52" s="5">
        <f t="shared" si="7"/>
        <v>2210</v>
      </c>
      <c r="R52" s="5">
        <f t="shared" si="7"/>
        <v>2610</v>
      </c>
      <c r="S52" s="5">
        <f t="shared" si="7"/>
        <v>7030</v>
      </c>
    </row>
    <row r="53" spans="1:19" ht="24.75" customHeight="1">
      <c r="B53" s="127" t="s">
        <v>18</v>
      </c>
      <c r="C53" s="127"/>
      <c r="D53" s="5">
        <f>D7+D11+D15+D19+D23</f>
        <v>250</v>
      </c>
      <c r="E53" s="5">
        <f t="shared" ref="E53:S53" si="8">E7+E11+E15+E19+E23</f>
        <v>0</v>
      </c>
      <c r="F53" s="5">
        <f t="shared" si="8"/>
        <v>600</v>
      </c>
      <c r="G53" s="5">
        <f t="shared" si="8"/>
        <v>850</v>
      </c>
      <c r="H53" s="5">
        <f t="shared" si="8"/>
        <v>420</v>
      </c>
      <c r="I53" s="5">
        <f t="shared" si="8"/>
        <v>478</v>
      </c>
      <c r="J53" s="5">
        <f t="shared" si="8"/>
        <v>1363</v>
      </c>
      <c r="K53" s="5">
        <f t="shared" si="8"/>
        <v>2261</v>
      </c>
      <c r="L53" s="5">
        <f t="shared" si="8"/>
        <v>508</v>
      </c>
      <c r="M53" s="5">
        <f t="shared" si="8"/>
        <v>518</v>
      </c>
      <c r="N53" s="5">
        <f t="shared" si="8"/>
        <v>518</v>
      </c>
      <c r="O53" s="5">
        <f t="shared" si="8"/>
        <v>1544</v>
      </c>
      <c r="P53" s="5">
        <f t="shared" si="8"/>
        <v>610</v>
      </c>
      <c r="Q53" s="5">
        <f t="shared" si="8"/>
        <v>610</v>
      </c>
      <c r="R53" s="5">
        <f t="shared" si="8"/>
        <v>610</v>
      </c>
      <c r="S53" s="5">
        <f t="shared" si="8"/>
        <v>1830</v>
      </c>
    </row>
    <row r="54" spans="1:19" ht="40.5" customHeight="1">
      <c r="B54" s="127" t="s">
        <v>19</v>
      </c>
      <c r="C54" s="127"/>
      <c r="D54" s="6">
        <f>D53</f>
        <v>250</v>
      </c>
      <c r="E54" s="6">
        <f>E53+D54</f>
        <v>250</v>
      </c>
      <c r="F54" s="6">
        <f>F53+E54</f>
        <v>850</v>
      </c>
      <c r="G54" s="6"/>
      <c r="H54" s="6">
        <f>H53+F54</f>
        <v>1270</v>
      </c>
      <c r="I54" s="6">
        <f>I53+H54</f>
        <v>1748</v>
      </c>
      <c r="J54" s="6">
        <f>J53+I54</f>
        <v>3111</v>
      </c>
      <c r="K54" s="6"/>
      <c r="L54" s="6">
        <f>L53+J54</f>
        <v>3619</v>
      </c>
      <c r="M54" s="6">
        <f>M53+L54</f>
        <v>4137</v>
      </c>
      <c r="N54" s="6">
        <f>N53+M54</f>
        <v>4655</v>
      </c>
      <c r="O54" s="6"/>
      <c r="P54" s="6">
        <f>P53+N54</f>
        <v>5265</v>
      </c>
      <c r="Q54" s="6">
        <f>Q53+P54</f>
        <v>5875</v>
      </c>
      <c r="R54" s="6">
        <f>R53+Q54</f>
        <v>6485</v>
      </c>
      <c r="S54" s="6"/>
    </row>
    <row r="55" spans="1:19" ht="18">
      <c r="A55" s="126" t="s">
        <v>21</v>
      </c>
      <c r="B55" s="126"/>
      <c r="C55" s="126"/>
      <c r="D55" s="126"/>
      <c r="E55" s="126"/>
      <c r="F55" s="126"/>
      <c r="G55" s="126"/>
      <c r="H55" s="7"/>
      <c r="I55" s="7"/>
      <c r="J55" s="7"/>
      <c r="K55" s="7"/>
      <c r="L55" s="126" t="s">
        <v>75</v>
      </c>
      <c r="M55" s="126"/>
      <c r="N55" s="126"/>
      <c r="O55" s="126"/>
      <c r="P55" s="126"/>
      <c r="Q55" s="126"/>
      <c r="R55" s="7"/>
      <c r="S55" s="7"/>
    </row>
  </sheetData>
  <mergeCells count="6">
    <mergeCell ref="L55:Q55"/>
    <mergeCell ref="B51:C51"/>
    <mergeCell ref="B52:C52"/>
    <mergeCell ref="B53:C53"/>
    <mergeCell ref="B54:C54"/>
    <mergeCell ref="A55:G55"/>
  </mergeCells>
  <phoneticPr fontId="4" type="noConversion"/>
  <pageMargins left="0.75" right="0.75" top="0.5" bottom="0.49" header="0.5" footer="0.5"/>
  <pageSetup paperSize="9" scale="64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55"/>
  <sheetViews>
    <sheetView view="pageBreakPreview" zoomScale="85" zoomScaleNormal="85" zoomScaleSheetLayoutView="85" workbookViewId="0">
      <selection activeCell="R34" sqref="R34"/>
    </sheetView>
  </sheetViews>
  <sheetFormatPr defaultRowHeight="12.75"/>
  <cols>
    <col min="1" max="1" width="36.28515625" customWidth="1"/>
    <col min="2" max="2" width="6.140625" customWidth="1"/>
    <col min="3" max="3" width="7.7109375" customWidth="1"/>
    <col min="4" max="4" width="7.140625" customWidth="1"/>
    <col min="5" max="5" width="7" customWidth="1"/>
    <col min="6" max="6" width="6.28515625" customWidth="1"/>
    <col min="7" max="7" width="6.42578125" customWidth="1"/>
    <col min="8" max="10" width="5.85546875" customWidth="1"/>
    <col min="11" max="11" width="6.5703125" customWidth="1"/>
    <col min="12" max="12" width="6.140625" customWidth="1"/>
    <col min="13" max="13" width="6" customWidth="1"/>
    <col min="14" max="14" width="7" customWidth="1"/>
    <col min="15" max="15" width="6.42578125" customWidth="1"/>
    <col min="16" max="16" width="5.85546875" customWidth="1"/>
    <col min="17" max="17" width="6" customWidth="1"/>
    <col min="18" max="19" width="6.28515625" customWidth="1"/>
  </cols>
  <sheetData>
    <row r="1" spans="1:19" ht="18">
      <c r="A1" s="66" t="s">
        <v>107</v>
      </c>
      <c r="B1" s="67"/>
      <c r="C1" s="68"/>
      <c r="D1" s="67"/>
      <c r="E1" s="67"/>
      <c r="F1" s="67"/>
      <c r="G1" s="69"/>
      <c r="H1" s="67"/>
      <c r="I1" s="67"/>
      <c r="J1" s="70" t="s">
        <v>8</v>
      </c>
      <c r="K1" s="69"/>
      <c r="L1" s="67"/>
      <c r="M1" s="67"/>
      <c r="O1" s="69"/>
      <c r="P1" s="66" t="s">
        <v>81</v>
      </c>
      <c r="R1" s="67"/>
      <c r="S1" s="69"/>
    </row>
    <row r="2" spans="1:19">
      <c r="A2" s="1"/>
      <c r="B2" s="1"/>
      <c r="C2" s="2"/>
      <c r="D2" s="3"/>
      <c r="E2" s="3"/>
      <c r="F2" s="3"/>
      <c r="G2" s="4"/>
      <c r="H2" s="3"/>
      <c r="I2" s="3"/>
      <c r="J2" s="3"/>
      <c r="K2" s="4"/>
      <c r="L2" s="3"/>
      <c r="M2" s="3"/>
      <c r="N2" s="3"/>
      <c r="O2" s="4"/>
      <c r="P2" s="3"/>
      <c r="Q2" s="3"/>
      <c r="R2" s="3"/>
      <c r="S2" s="4"/>
    </row>
    <row r="3" spans="1:19" ht="69">
      <c r="A3" s="71" t="s">
        <v>82</v>
      </c>
      <c r="B3" s="72" t="s">
        <v>83</v>
      </c>
      <c r="C3" s="73" t="s">
        <v>84</v>
      </c>
      <c r="D3" s="72" t="s">
        <v>85</v>
      </c>
      <c r="E3" s="72" t="s">
        <v>86</v>
      </c>
      <c r="F3" s="72" t="s">
        <v>87</v>
      </c>
      <c r="G3" s="74" t="s">
        <v>88</v>
      </c>
      <c r="H3" s="72" t="s">
        <v>89</v>
      </c>
      <c r="I3" s="72" t="s">
        <v>90</v>
      </c>
      <c r="J3" s="72" t="s">
        <v>91</v>
      </c>
      <c r="K3" s="74" t="s">
        <v>10</v>
      </c>
      <c r="L3" s="72" t="s">
        <v>92</v>
      </c>
      <c r="M3" s="72" t="s">
        <v>93</v>
      </c>
      <c r="N3" s="72" t="s">
        <v>94</v>
      </c>
      <c r="O3" s="74" t="s">
        <v>11</v>
      </c>
      <c r="P3" s="72" t="s">
        <v>95</v>
      </c>
      <c r="Q3" s="72" t="s">
        <v>96</v>
      </c>
      <c r="R3" s="72" t="s">
        <v>97</v>
      </c>
      <c r="S3" s="74" t="s">
        <v>12</v>
      </c>
    </row>
    <row r="4" spans="1:19">
      <c r="A4" s="75" t="s">
        <v>98</v>
      </c>
      <c r="B4" s="76" t="s">
        <v>0</v>
      </c>
      <c r="C4" s="77">
        <f>G4+K4+O4+S4</f>
        <v>22</v>
      </c>
      <c r="D4" s="78"/>
      <c r="E4" s="78">
        <v>5</v>
      </c>
      <c r="F4" s="78">
        <v>5</v>
      </c>
      <c r="G4" s="79">
        <f>SUM(D4:F4)</f>
        <v>10</v>
      </c>
      <c r="H4" s="78">
        <v>2</v>
      </c>
      <c r="I4" s="78">
        <v>5</v>
      </c>
      <c r="J4" s="78">
        <v>5</v>
      </c>
      <c r="K4" s="79">
        <f>SUM(H4:J4)</f>
        <v>12</v>
      </c>
      <c r="L4" s="78"/>
      <c r="M4" s="78"/>
      <c r="N4" s="78"/>
      <c r="O4" s="79">
        <f>SUM(L4:N4)</f>
        <v>0</v>
      </c>
      <c r="P4" s="78"/>
      <c r="Q4" s="78"/>
      <c r="R4" s="78"/>
      <c r="S4" s="79">
        <f>SUM(P4:R4)</f>
        <v>0</v>
      </c>
    </row>
    <row r="5" spans="1:19">
      <c r="A5" s="75" t="s">
        <v>99</v>
      </c>
      <c r="B5" s="76" t="s">
        <v>0</v>
      </c>
      <c r="C5" s="77">
        <f t="shared" ref="C5:C46" si="0">G5+K5+O5+S5</f>
        <v>220</v>
      </c>
      <c r="D5" s="78"/>
      <c r="E5" s="78">
        <v>15</v>
      </c>
      <c r="F5" s="78">
        <v>25</v>
      </c>
      <c r="G5" s="79">
        <f t="shared" ref="G5:G46" si="1">SUM(D5:F5)</f>
        <v>40</v>
      </c>
      <c r="H5" s="78">
        <v>40</v>
      </c>
      <c r="I5" s="78">
        <v>50</v>
      </c>
      <c r="J5" s="78">
        <v>45</v>
      </c>
      <c r="K5" s="79">
        <f t="shared" ref="K5:K46" si="2">SUM(H5:J5)</f>
        <v>135</v>
      </c>
      <c r="L5" s="78">
        <v>15</v>
      </c>
      <c r="M5" s="78">
        <v>15</v>
      </c>
      <c r="N5" s="78">
        <v>15</v>
      </c>
      <c r="O5" s="79">
        <f t="shared" ref="O5:O46" si="3">SUM(L5:N5)</f>
        <v>45</v>
      </c>
      <c r="P5" s="78"/>
      <c r="Q5" s="78"/>
      <c r="R5" s="78"/>
      <c r="S5" s="79">
        <f t="shared" ref="S5:S46" si="4">SUM(P5:R5)</f>
        <v>0</v>
      </c>
    </row>
    <row r="6" spans="1:19">
      <c r="A6" s="75" t="s">
        <v>13</v>
      </c>
      <c r="B6" s="80" t="s">
        <v>0</v>
      </c>
      <c r="C6" s="77">
        <f t="shared" si="0"/>
        <v>10</v>
      </c>
      <c r="D6" s="78"/>
      <c r="E6" s="78"/>
      <c r="F6" s="78"/>
      <c r="G6" s="79">
        <f t="shared" si="1"/>
        <v>0</v>
      </c>
      <c r="H6" s="78"/>
      <c r="I6" s="78">
        <v>2</v>
      </c>
      <c r="J6" s="78">
        <v>2</v>
      </c>
      <c r="K6" s="79">
        <f t="shared" si="2"/>
        <v>4</v>
      </c>
      <c r="L6" s="78">
        <v>2</v>
      </c>
      <c r="M6" s="78">
        <v>2</v>
      </c>
      <c r="N6" s="78">
        <v>2</v>
      </c>
      <c r="O6" s="79">
        <f t="shared" si="3"/>
        <v>6</v>
      </c>
      <c r="P6" s="78"/>
      <c r="Q6" s="78"/>
      <c r="R6" s="78"/>
      <c r="S6" s="79">
        <f t="shared" si="4"/>
        <v>0</v>
      </c>
    </row>
    <row r="7" spans="1:19">
      <c r="A7" s="76" t="s">
        <v>1</v>
      </c>
      <c r="B7" s="76" t="s">
        <v>7</v>
      </c>
      <c r="C7" s="77">
        <f t="shared" si="0"/>
        <v>40</v>
      </c>
      <c r="D7" s="78"/>
      <c r="E7" s="78"/>
      <c r="F7" s="78"/>
      <c r="G7" s="79">
        <f t="shared" si="1"/>
        <v>0</v>
      </c>
      <c r="H7" s="78"/>
      <c r="I7" s="78">
        <v>8</v>
      </c>
      <c r="J7" s="78">
        <v>8</v>
      </c>
      <c r="K7" s="79">
        <f t="shared" si="2"/>
        <v>16</v>
      </c>
      <c r="L7" s="78">
        <v>8</v>
      </c>
      <c r="M7" s="78">
        <v>8</v>
      </c>
      <c r="N7" s="78">
        <v>8</v>
      </c>
      <c r="O7" s="79">
        <f t="shared" si="3"/>
        <v>24</v>
      </c>
      <c r="P7" s="78"/>
      <c r="Q7" s="78"/>
      <c r="R7" s="78"/>
      <c r="S7" s="79">
        <f t="shared" si="4"/>
        <v>0</v>
      </c>
    </row>
    <row r="8" spans="1:19">
      <c r="A8" s="76" t="s">
        <v>2</v>
      </c>
      <c r="B8" s="76" t="s">
        <v>7</v>
      </c>
      <c r="C8" s="77">
        <f t="shared" si="0"/>
        <v>0</v>
      </c>
      <c r="D8" s="78"/>
      <c r="E8" s="78"/>
      <c r="F8" s="78"/>
      <c r="G8" s="79">
        <f t="shared" si="1"/>
        <v>0</v>
      </c>
      <c r="H8" s="78"/>
      <c r="I8" s="78"/>
      <c r="J8" s="78"/>
      <c r="K8" s="79">
        <f t="shared" si="2"/>
        <v>0</v>
      </c>
      <c r="L8" s="78"/>
      <c r="M8" s="78"/>
      <c r="N8" s="78"/>
      <c r="O8" s="79">
        <f t="shared" si="3"/>
        <v>0</v>
      </c>
      <c r="P8" s="78"/>
      <c r="Q8" s="78"/>
      <c r="R8" s="78"/>
      <c r="S8" s="79">
        <f t="shared" si="4"/>
        <v>0</v>
      </c>
    </row>
    <row r="9" spans="1:19">
      <c r="A9" s="76" t="s">
        <v>3</v>
      </c>
      <c r="B9" s="76" t="s">
        <v>7</v>
      </c>
      <c r="C9" s="77">
        <f t="shared" si="0"/>
        <v>0</v>
      </c>
      <c r="D9" s="78"/>
      <c r="E9" s="78"/>
      <c r="F9" s="78"/>
      <c r="G9" s="79">
        <f t="shared" si="1"/>
        <v>0</v>
      </c>
      <c r="H9" s="78"/>
      <c r="I9" s="78"/>
      <c r="J9" s="78"/>
      <c r="K9" s="79">
        <f t="shared" si="2"/>
        <v>0</v>
      </c>
      <c r="L9" s="78"/>
      <c r="M9" s="78"/>
      <c r="N9" s="78"/>
      <c r="O9" s="79">
        <f t="shared" si="3"/>
        <v>0</v>
      </c>
      <c r="P9" s="78"/>
      <c r="Q9" s="78"/>
      <c r="R9" s="78"/>
      <c r="S9" s="79">
        <f t="shared" si="4"/>
        <v>0</v>
      </c>
    </row>
    <row r="10" spans="1:19">
      <c r="A10" s="81" t="s">
        <v>14</v>
      </c>
      <c r="B10" s="81" t="s">
        <v>0</v>
      </c>
      <c r="C10" s="77">
        <f t="shared" si="0"/>
        <v>5</v>
      </c>
      <c r="D10" s="78"/>
      <c r="E10" s="78"/>
      <c r="F10" s="78"/>
      <c r="G10" s="79">
        <f t="shared" si="1"/>
        <v>0</v>
      </c>
      <c r="H10" s="78"/>
      <c r="I10" s="78">
        <v>5</v>
      </c>
      <c r="J10" s="78"/>
      <c r="K10" s="79">
        <f t="shared" si="2"/>
        <v>5</v>
      </c>
      <c r="L10" s="78"/>
      <c r="M10" s="78"/>
      <c r="N10" s="78"/>
      <c r="O10" s="79">
        <f t="shared" si="3"/>
        <v>0</v>
      </c>
      <c r="P10" s="78"/>
      <c r="Q10" s="78"/>
      <c r="R10" s="78"/>
      <c r="S10" s="79">
        <f t="shared" si="4"/>
        <v>0</v>
      </c>
    </row>
    <row r="11" spans="1:19">
      <c r="A11" s="76" t="s">
        <v>1</v>
      </c>
      <c r="B11" s="76" t="s">
        <v>7</v>
      </c>
      <c r="C11" s="77">
        <f t="shared" si="0"/>
        <v>50</v>
      </c>
      <c r="D11" s="78"/>
      <c r="E11" s="78"/>
      <c r="F11" s="78"/>
      <c r="G11" s="79">
        <f t="shared" si="1"/>
        <v>0</v>
      </c>
      <c r="H11" s="78"/>
      <c r="I11" s="78">
        <v>50</v>
      </c>
      <c r="J11" s="78"/>
      <c r="K11" s="79">
        <f t="shared" si="2"/>
        <v>50</v>
      </c>
      <c r="L11" s="78"/>
      <c r="M11" s="78"/>
      <c r="N11" s="78"/>
      <c r="O11" s="79">
        <f t="shared" si="3"/>
        <v>0</v>
      </c>
      <c r="P11" s="78"/>
      <c r="Q11" s="78"/>
      <c r="R11" s="78"/>
      <c r="S11" s="79">
        <f t="shared" si="4"/>
        <v>0</v>
      </c>
    </row>
    <row r="12" spans="1:19">
      <c r="A12" s="76" t="s">
        <v>2</v>
      </c>
      <c r="B12" s="76" t="s">
        <v>7</v>
      </c>
      <c r="C12" s="77">
        <f t="shared" si="0"/>
        <v>20</v>
      </c>
      <c r="D12" s="78"/>
      <c r="E12" s="78"/>
      <c r="F12" s="78"/>
      <c r="G12" s="79">
        <f t="shared" si="1"/>
        <v>0</v>
      </c>
      <c r="H12" s="78"/>
      <c r="I12" s="78">
        <v>20</v>
      </c>
      <c r="J12" s="78"/>
      <c r="K12" s="79">
        <f t="shared" si="2"/>
        <v>20</v>
      </c>
      <c r="L12" s="78"/>
      <c r="M12" s="78"/>
      <c r="N12" s="78"/>
      <c r="O12" s="79">
        <f t="shared" si="3"/>
        <v>0</v>
      </c>
      <c r="P12" s="78"/>
      <c r="Q12" s="78"/>
      <c r="R12" s="78"/>
      <c r="S12" s="79">
        <f t="shared" si="4"/>
        <v>0</v>
      </c>
    </row>
    <row r="13" spans="1:19">
      <c r="A13" s="76" t="s">
        <v>3</v>
      </c>
      <c r="B13" s="76" t="s">
        <v>7</v>
      </c>
      <c r="C13" s="77">
        <f t="shared" si="0"/>
        <v>0</v>
      </c>
      <c r="D13" s="78"/>
      <c r="E13" s="78"/>
      <c r="F13" s="78"/>
      <c r="G13" s="79">
        <f t="shared" si="1"/>
        <v>0</v>
      </c>
      <c r="H13" s="78"/>
      <c r="I13" s="78"/>
      <c r="J13" s="78"/>
      <c r="K13" s="79">
        <f t="shared" si="2"/>
        <v>0</v>
      </c>
      <c r="L13" s="78"/>
      <c r="M13" s="78"/>
      <c r="N13" s="78"/>
      <c r="O13" s="79">
        <f t="shared" si="3"/>
        <v>0</v>
      </c>
      <c r="P13" s="78"/>
      <c r="Q13" s="78"/>
      <c r="R13" s="78"/>
      <c r="S13" s="79">
        <f t="shared" si="4"/>
        <v>0</v>
      </c>
    </row>
    <row r="14" spans="1:19">
      <c r="A14" s="81" t="s">
        <v>4</v>
      </c>
      <c r="B14" s="81" t="s">
        <v>0</v>
      </c>
      <c r="C14" s="77">
        <f t="shared" si="0"/>
        <v>72</v>
      </c>
      <c r="D14" s="78"/>
      <c r="E14" s="78"/>
      <c r="F14" s="78"/>
      <c r="G14" s="79">
        <f t="shared" si="1"/>
        <v>0</v>
      </c>
      <c r="H14" s="78">
        <v>8</v>
      </c>
      <c r="I14" s="78"/>
      <c r="J14" s="78">
        <v>8</v>
      </c>
      <c r="K14" s="79">
        <f t="shared" si="2"/>
        <v>16</v>
      </c>
      <c r="L14" s="78"/>
      <c r="M14" s="78">
        <v>40</v>
      </c>
      <c r="N14" s="78"/>
      <c r="O14" s="79">
        <f t="shared" si="3"/>
        <v>40</v>
      </c>
      <c r="P14" s="78">
        <v>8</v>
      </c>
      <c r="Q14" s="78">
        <v>8</v>
      </c>
      <c r="R14" s="78"/>
      <c r="S14" s="79">
        <f t="shared" si="4"/>
        <v>16</v>
      </c>
    </row>
    <row r="15" spans="1:19">
      <c r="A15" s="76" t="s">
        <v>1</v>
      </c>
      <c r="B15" s="76" t="s">
        <v>7</v>
      </c>
      <c r="C15" s="77">
        <f t="shared" si="0"/>
        <v>2290</v>
      </c>
      <c r="D15" s="78"/>
      <c r="E15" s="78"/>
      <c r="F15" s="78"/>
      <c r="G15" s="79">
        <f t="shared" si="1"/>
        <v>0</v>
      </c>
      <c r="H15" s="78">
        <v>255</v>
      </c>
      <c r="I15" s="78"/>
      <c r="J15" s="78">
        <v>255</v>
      </c>
      <c r="K15" s="79">
        <f t="shared" si="2"/>
        <v>510</v>
      </c>
      <c r="L15" s="78"/>
      <c r="M15" s="78">
        <v>1270</v>
      </c>
      <c r="N15" s="78"/>
      <c r="O15" s="79">
        <f t="shared" si="3"/>
        <v>1270</v>
      </c>
      <c r="P15" s="78">
        <v>255</v>
      </c>
      <c r="Q15" s="78">
        <v>255</v>
      </c>
      <c r="R15" s="78"/>
      <c r="S15" s="79">
        <f t="shared" si="4"/>
        <v>510</v>
      </c>
    </row>
    <row r="16" spans="1:19">
      <c r="A16" s="76" t="s">
        <v>2</v>
      </c>
      <c r="B16" s="76" t="s">
        <v>7</v>
      </c>
      <c r="C16" s="77">
        <f t="shared" si="0"/>
        <v>2040</v>
      </c>
      <c r="D16" s="78"/>
      <c r="E16" s="78"/>
      <c r="F16" s="78"/>
      <c r="G16" s="79">
        <f t="shared" si="1"/>
        <v>0</v>
      </c>
      <c r="H16" s="78">
        <v>220</v>
      </c>
      <c r="I16" s="78"/>
      <c r="J16" s="78">
        <v>220</v>
      </c>
      <c r="K16" s="79">
        <f t="shared" si="2"/>
        <v>440</v>
      </c>
      <c r="L16" s="78"/>
      <c r="M16" s="78">
        <v>1160</v>
      </c>
      <c r="N16" s="78"/>
      <c r="O16" s="79">
        <f t="shared" si="3"/>
        <v>1160</v>
      </c>
      <c r="P16" s="78">
        <v>220</v>
      </c>
      <c r="Q16" s="78">
        <v>220</v>
      </c>
      <c r="R16" s="78"/>
      <c r="S16" s="79">
        <f t="shared" si="4"/>
        <v>440</v>
      </c>
    </row>
    <row r="17" spans="1:19">
      <c r="A17" s="76" t="s">
        <v>3</v>
      </c>
      <c r="B17" s="76" t="s">
        <v>7</v>
      </c>
      <c r="C17" s="77">
        <f t="shared" si="0"/>
        <v>970</v>
      </c>
      <c r="D17" s="78"/>
      <c r="E17" s="78"/>
      <c r="F17" s="78"/>
      <c r="G17" s="79">
        <f t="shared" si="1"/>
        <v>0</v>
      </c>
      <c r="H17" s="78">
        <v>110</v>
      </c>
      <c r="I17" s="78"/>
      <c r="J17" s="78">
        <v>110</v>
      </c>
      <c r="K17" s="79">
        <f t="shared" si="2"/>
        <v>220</v>
      </c>
      <c r="L17" s="78"/>
      <c r="M17" s="78">
        <v>530</v>
      </c>
      <c r="N17" s="78"/>
      <c r="O17" s="79">
        <f t="shared" si="3"/>
        <v>530</v>
      </c>
      <c r="P17" s="78">
        <v>110</v>
      </c>
      <c r="Q17" s="78">
        <v>110</v>
      </c>
      <c r="R17" s="78"/>
      <c r="S17" s="79">
        <f t="shared" si="4"/>
        <v>220</v>
      </c>
    </row>
    <row r="18" spans="1:19">
      <c r="A18" s="81" t="s">
        <v>15</v>
      </c>
      <c r="B18" s="81" t="s">
        <v>0</v>
      </c>
      <c r="C18" s="77">
        <f t="shared" si="0"/>
        <v>155</v>
      </c>
      <c r="D18" s="78">
        <v>12</v>
      </c>
      <c r="E18" s="78">
        <v>6</v>
      </c>
      <c r="F18" s="78">
        <v>15</v>
      </c>
      <c r="G18" s="79">
        <f t="shared" si="1"/>
        <v>33</v>
      </c>
      <c r="H18" s="78">
        <v>19</v>
      </c>
      <c r="I18" s="78">
        <v>19</v>
      </c>
      <c r="J18" s="78"/>
      <c r="K18" s="79">
        <f t="shared" si="2"/>
        <v>38</v>
      </c>
      <c r="L18" s="78">
        <v>8</v>
      </c>
      <c r="M18" s="78">
        <v>10</v>
      </c>
      <c r="N18" s="78">
        <v>10</v>
      </c>
      <c r="O18" s="79">
        <f t="shared" si="3"/>
        <v>28</v>
      </c>
      <c r="P18" s="78">
        <v>23</v>
      </c>
      <c r="Q18" s="78">
        <v>23</v>
      </c>
      <c r="R18" s="78">
        <v>10</v>
      </c>
      <c r="S18" s="79">
        <f t="shared" si="4"/>
        <v>56</v>
      </c>
    </row>
    <row r="19" spans="1:19">
      <c r="A19" s="76" t="s">
        <v>1</v>
      </c>
      <c r="B19" s="76" t="s">
        <v>7</v>
      </c>
      <c r="C19" s="77">
        <f t="shared" si="0"/>
        <v>9920</v>
      </c>
      <c r="D19" s="78">
        <v>760</v>
      </c>
      <c r="E19" s="78">
        <v>400</v>
      </c>
      <c r="F19" s="78">
        <v>1000</v>
      </c>
      <c r="G19" s="79">
        <f t="shared" si="1"/>
        <v>2160</v>
      </c>
      <c r="H19" s="78">
        <v>1200</v>
      </c>
      <c r="I19" s="78">
        <v>1200</v>
      </c>
      <c r="J19" s="78"/>
      <c r="K19" s="79">
        <f t="shared" si="2"/>
        <v>2400</v>
      </c>
      <c r="L19" s="78">
        <v>500</v>
      </c>
      <c r="M19" s="78">
        <v>610</v>
      </c>
      <c r="N19" s="78">
        <v>600</v>
      </c>
      <c r="O19" s="79">
        <f t="shared" si="3"/>
        <v>1710</v>
      </c>
      <c r="P19" s="78">
        <v>1520</v>
      </c>
      <c r="Q19" s="78">
        <v>1520</v>
      </c>
      <c r="R19" s="78">
        <v>610</v>
      </c>
      <c r="S19" s="79">
        <f t="shared" si="4"/>
        <v>3650</v>
      </c>
    </row>
    <row r="20" spans="1:19">
      <c r="A20" s="76" t="s">
        <v>2</v>
      </c>
      <c r="B20" s="76" t="s">
        <v>7</v>
      </c>
      <c r="C20" s="77">
        <f t="shared" si="0"/>
        <v>9880</v>
      </c>
      <c r="D20" s="78">
        <v>760</v>
      </c>
      <c r="E20" s="78">
        <v>400</v>
      </c>
      <c r="F20" s="78">
        <v>1000</v>
      </c>
      <c r="G20" s="79">
        <f t="shared" si="1"/>
        <v>2160</v>
      </c>
      <c r="H20" s="78">
        <v>1200</v>
      </c>
      <c r="I20" s="78">
        <v>1200</v>
      </c>
      <c r="J20" s="78"/>
      <c r="K20" s="79">
        <f t="shared" si="2"/>
        <v>2400</v>
      </c>
      <c r="L20" s="78">
        <v>500</v>
      </c>
      <c r="M20" s="78">
        <v>600</v>
      </c>
      <c r="N20" s="78">
        <v>600</v>
      </c>
      <c r="O20" s="79">
        <f t="shared" si="3"/>
        <v>1700</v>
      </c>
      <c r="P20" s="78">
        <v>1510</v>
      </c>
      <c r="Q20" s="78">
        <v>1510</v>
      </c>
      <c r="R20" s="78">
        <v>600</v>
      </c>
      <c r="S20" s="79">
        <f t="shared" si="4"/>
        <v>3620</v>
      </c>
    </row>
    <row r="21" spans="1:19">
      <c r="A21" s="76" t="s">
        <v>3</v>
      </c>
      <c r="B21" s="76" t="s">
        <v>7</v>
      </c>
      <c r="C21" s="77">
        <f t="shared" si="0"/>
        <v>4950</v>
      </c>
      <c r="D21" s="78">
        <v>420</v>
      </c>
      <c r="E21" s="78">
        <v>200</v>
      </c>
      <c r="F21" s="78">
        <v>480</v>
      </c>
      <c r="G21" s="79">
        <f t="shared" si="1"/>
        <v>1100</v>
      </c>
      <c r="H21" s="78">
        <v>600</v>
      </c>
      <c r="I21" s="78">
        <v>600</v>
      </c>
      <c r="J21" s="78"/>
      <c r="K21" s="79">
        <f t="shared" si="2"/>
        <v>1200</v>
      </c>
      <c r="L21" s="78">
        <v>250</v>
      </c>
      <c r="M21" s="78">
        <v>300</v>
      </c>
      <c r="N21" s="78">
        <v>300</v>
      </c>
      <c r="O21" s="79">
        <f t="shared" si="3"/>
        <v>850</v>
      </c>
      <c r="P21" s="78">
        <v>750</v>
      </c>
      <c r="Q21" s="78">
        <v>750</v>
      </c>
      <c r="R21" s="78">
        <v>300</v>
      </c>
      <c r="S21" s="79">
        <f t="shared" si="4"/>
        <v>1800</v>
      </c>
    </row>
    <row r="22" spans="1:19">
      <c r="A22" s="81" t="s">
        <v>5</v>
      </c>
      <c r="B22" s="81" t="s">
        <v>0</v>
      </c>
      <c r="C22" s="77">
        <f t="shared" si="0"/>
        <v>15</v>
      </c>
      <c r="D22" s="78"/>
      <c r="E22" s="78"/>
      <c r="F22" s="78">
        <v>3</v>
      </c>
      <c r="G22" s="79">
        <f t="shared" si="1"/>
        <v>3</v>
      </c>
      <c r="H22" s="78">
        <v>2</v>
      </c>
      <c r="I22" s="78"/>
      <c r="J22" s="78">
        <v>5</v>
      </c>
      <c r="K22" s="79">
        <f t="shared" si="2"/>
        <v>7</v>
      </c>
      <c r="L22" s="78"/>
      <c r="M22" s="78">
        <v>5</v>
      </c>
      <c r="N22" s="78"/>
      <c r="O22" s="79">
        <f t="shared" si="3"/>
        <v>5</v>
      </c>
      <c r="P22" s="78"/>
      <c r="Q22" s="78"/>
      <c r="R22" s="78"/>
      <c r="S22" s="79">
        <f t="shared" si="4"/>
        <v>0</v>
      </c>
    </row>
    <row r="23" spans="1:19">
      <c r="A23" s="82" t="s">
        <v>1</v>
      </c>
      <c r="B23" s="76" t="s">
        <v>7</v>
      </c>
      <c r="C23" s="77">
        <f t="shared" si="0"/>
        <v>230</v>
      </c>
      <c r="D23" s="78"/>
      <c r="E23" s="78"/>
      <c r="F23" s="78">
        <v>45</v>
      </c>
      <c r="G23" s="79">
        <f t="shared" si="1"/>
        <v>45</v>
      </c>
      <c r="H23" s="78">
        <v>40</v>
      </c>
      <c r="I23" s="78"/>
      <c r="J23" s="78">
        <v>70</v>
      </c>
      <c r="K23" s="79">
        <f t="shared" si="2"/>
        <v>110</v>
      </c>
      <c r="L23" s="78"/>
      <c r="M23" s="78">
        <v>75</v>
      </c>
      <c r="N23" s="78"/>
      <c r="O23" s="79">
        <f t="shared" si="3"/>
        <v>75</v>
      </c>
      <c r="P23" s="78"/>
      <c r="Q23" s="78"/>
      <c r="R23" s="78"/>
      <c r="S23" s="79">
        <f t="shared" si="4"/>
        <v>0</v>
      </c>
    </row>
    <row r="24" spans="1:19">
      <c r="A24" s="82" t="s">
        <v>2</v>
      </c>
      <c r="B24" s="76" t="s">
        <v>7</v>
      </c>
      <c r="C24" s="77">
        <f t="shared" si="0"/>
        <v>230</v>
      </c>
      <c r="D24" s="78"/>
      <c r="E24" s="78"/>
      <c r="F24" s="78">
        <v>45</v>
      </c>
      <c r="G24" s="79">
        <f t="shared" si="1"/>
        <v>45</v>
      </c>
      <c r="H24" s="78">
        <v>40</v>
      </c>
      <c r="I24" s="78"/>
      <c r="J24" s="78">
        <v>70</v>
      </c>
      <c r="K24" s="79">
        <f t="shared" si="2"/>
        <v>110</v>
      </c>
      <c r="L24" s="78"/>
      <c r="M24" s="78">
        <v>75</v>
      </c>
      <c r="N24" s="78"/>
      <c r="O24" s="79">
        <f t="shared" si="3"/>
        <v>75</v>
      </c>
      <c r="P24" s="78"/>
      <c r="Q24" s="78"/>
      <c r="R24" s="78"/>
      <c r="S24" s="79">
        <f t="shared" si="4"/>
        <v>0</v>
      </c>
    </row>
    <row r="25" spans="1:19">
      <c r="A25" s="76" t="s">
        <v>3</v>
      </c>
      <c r="B25" s="76" t="s">
        <v>7</v>
      </c>
      <c r="C25" s="77">
        <f t="shared" si="0"/>
        <v>45</v>
      </c>
      <c r="D25" s="78"/>
      <c r="E25" s="78"/>
      <c r="F25" s="78">
        <v>10</v>
      </c>
      <c r="G25" s="79">
        <f t="shared" si="1"/>
        <v>10</v>
      </c>
      <c r="H25" s="78">
        <v>5</v>
      </c>
      <c r="I25" s="78"/>
      <c r="J25" s="78">
        <v>15</v>
      </c>
      <c r="K25" s="79">
        <f t="shared" si="2"/>
        <v>20</v>
      </c>
      <c r="L25" s="78"/>
      <c r="M25" s="78">
        <v>15</v>
      </c>
      <c r="N25" s="78"/>
      <c r="O25" s="79">
        <f t="shared" si="3"/>
        <v>15</v>
      </c>
      <c r="P25" s="78"/>
      <c r="Q25" s="78"/>
      <c r="R25" s="78"/>
      <c r="S25" s="79">
        <f t="shared" si="4"/>
        <v>0</v>
      </c>
    </row>
    <row r="26" spans="1:19">
      <c r="A26" s="75" t="s">
        <v>23</v>
      </c>
      <c r="B26" s="81" t="s">
        <v>0</v>
      </c>
      <c r="C26" s="77">
        <f t="shared" si="0"/>
        <v>257</v>
      </c>
      <c r="D26" s="78">
        <f t="shared" ref="D26:S29" si="5">D6+D10+D14+D18+D22</f>
        <v>12</v>
      </c>
      <c r="E26" s="78">
        <f t="shared" si="5"/>
        <v>6</v>
      </c>
      <c r="F26" s="78">
        <f t="shared" si="5"/>
        <v>18</v>
      </c>
      <c r="G26" s="83">
        <f t="shared" si="5"/>
        <v>36</v>
      </c>
      <c r="H26" s="78">
        <f t="shared" si="5"/>
        <v>29</v>
      </c>
      <c r="I26" s="78">
        <f t="shared" si="5"/>
        <v>26</v>
      </c>
      <c r="J26" s="78">
        <f t="shared" si="5"/>
        <v>15</v>
      </c>
      <c r="K26" s="83">
        <f t="shared" si="5"/>
        <v>70</v>
      </c>
      <c r="L26" s="78">
        <f t="shared" si="5"/>
        <v>10</v>
      </c>
      <c r="M26" s="78">
        <f t="shared" si="5"/>
        <v>57</v>
      </c>
      <c r="N26" s="78">
        <f t="shared" si="5"/>
        <v>12</v>
      </c>
      <c r="O26" s="83">
        <f t="shared" si="5"/>
        <v>79</v>
      </c>
      <c r="P26" s="78">
        <f t="shared" si="5"/>
        <v>31</v>
      </c>
      <c r="Q26" s="78">
        <f t="shared" si="5"/>
        <v>31</v>
      </c>
      <c r="R26" s="78">
        <f t="shared" si="5"/>
        <v>10</v>
      </c>
      <c r="S26" s="83">
        <f t="shared" si="5"/>
        <v>72</v>
      </c>
    </row>
    <row r="27" spans="1:19">
      <c r="A27" s="76" t="s">
        <v>1</v>
      </c>
      <c r="B27" s="76" t="s">
        <v>7</v>
      </c>
      <c r="C27" s="77">
        <f t="shared" si="0"/>
        <v>12530</v>
      </c>
      <c r="D27" s="78">
        <f t="shared" si="5"/>
        <v>760</v>
      </c>
      <c r="E27" s="78">
        <f t="shared" si="5"/>
        <v>400</v>
      </c>
      <c r="F27" s="78">
        <f t="shared" si="5"/>
        <v>1045</v>
      </c>
      <c r="G27" s="83">
        <f t="shared" si="5"/>
        <v>2205</v>
      </c>
      <c r="H27" s="78">
        <f t="shared" si="5"/>
        <v>1495</v>
      </c>
      <c r="I27" s="78">
        <f t="shared" si="5"/>
        <v>1258</v>
      </c>
      <c r="J27" s="78">
        <f t="shared" si="5"/>
        <v>333</v>
      </c>
      <c r="K27" s="83">
        <f t="shared" si="5"/>
        <v>3086</v>
      </c>
      <c r="L27" s="78">
        <f t="shared" si="5"/>
        <v>508</v>
      </c>
      <c r="M27" s="78">
        <f t="shared" si="5"/>
        <v>1963</v>
      </c>
      <c r="N27" s="78">
        <f t="shared" si="5"/>
        <v>608</v>
      </c>
      <c r="O27" s="83">
        <f t="shared" si="5"/>
        <v>3079</v>
      </c>
      <c r="P27" s="78">
        <f t="shared" si="5"/>
        <v>1775</v>
      </c>
      <c r="Q27" s="78">
        <f t="shared" si="5"/>
        <v>1775</v>
      </c>
      <c r="R27" s="78">
        <f t="shared" si="5"/>
        <v>610</v>
      </c>
      <c r="S27" s="83">
        <f t="shared" si="5"/>
        <v>4160</v>
      </c>
    </row>
    <row r="28" spans="1:19">
      <c r="A28" s="76" t="s">
        <v>2</v>
      </c>
      <c r="B28" s="76" t="s">
        <v>7</v>
      </c>
      <c r="C28" s="77">
        <f t="shared" si="0"/>
        <v>12170</v>
      </c>
      <c r="D28" s="78">
        <f t="shared" si="5"/>
        <v>760</v>
      </c>
      <c r="E28" s="78">
        <f t="shared" si="5"/>
        <v>400</v>
      </c>
      <c r="F28" s="78">
        <f t="shared" si="5"/>
        <v>1045</v>
      </c>
      <c r="G28" s="83">
        <f t="shared" si="5"/>
        <v>2205</v>
      </c>
      <c r="H28" s="78">
        <f t="shared" si="5"/>
        <v>1460</v>
      </c>
      <c r="I28" s="78">
        <f t="shared" si="5"/>
        <v>1220</v>
      </c>
      <c r="J28" s="78">
        <f t="shared" si="5"/>
        <v>290</v>
      </c>
      <c r="K28" s="83">
        <f t="shared" si="5"/>
        <v>2970</v>
      </c>
      <c r="L28" s="78">
        <f t="shared" si="5"/>
        <v>500</v>
      </c>
      <c r="M28" s="78">
        <f t="shared" si="5"/>
        <v>1835</v>
      </c>
      <c r="N28" s="78">
        <f t="shared" si="5"/>
        <v>600</v>
      </c>
      <c r="O28" s="83">
        <f t="shared" si="5"/>
        <v>2935</v>
      </c>
      <c r="P28" s="78">
        <f t="shared" si="5"/>
        <v>1730</v>
      </c>
      <c r="Q28" s="78">
        <f t="shared" si="5"/>
        <v>1730</v>
      </c>
      <c r="R28" s="78">
        <f t="shared" si="5"/>
        <v>600</v>
      </c>
      <c r="S28" s="83">
        <f t="shared" si="5"/>
        <v>4060</v>
      </c>
    </row>
    <row r="29" spans="1:19">
      <c r="A29" s="76" t="s">
        <v>3</v>
      </c>
      <c r="B29" s="76" t="s">
        <v>7</v>
      </c>
      <c r="C29" s="77">
        <f t="shared" si="0"/>
        <v>5965</v>
      </c>
      <c r="D29" s="78">
        <f t="shared" si="5"/>
        <v>420</v>
      </c>
      <c r="E29" s="78">
        <f t="shared" si="5"/>
        <v>200</v>
      </c>
      <c r="F29" s="78">
        <f t="shared" si="5"/>
        <v>490</v>
      </c>
      <c r="G29" s="83">
        <f t="shared" si="5"/>
        <v>1110</v>
      </c>
      <c r="H29" s="78">
        <f t="shared" si="5"/>
        <v>715</v>
      </c>
      <c r="I29" s="78">
        <f t="shared" si="5"/>
        <v>600</v>
      </c>
      <c r="J29" s="78">
        <f t="shared" si="5"/>
        <v>125</v>
      </c>
      <c r="K29" s="83">
        <f t="shared" si="5"/>
        <v>1440</v>
      </c>
      <c r="L29" s="78">
        <f t="shared" si="5"/>
        <v>250</v>
      </c>
      <c r="M29" s="78">
        <f t="shared" si="5"/>
        <v>845</v>
      </c>
      <c r="N29" s="78">
        <f t="shared" si="5"/>
        <v>300</v>
      </c>
      <c r="O29" s="83">
        <f t="shared" si="5"/>
        <v>1395</v>
      </c>
      <c r="P29" s="78">
        <f t="shared" si="5"/>
        <v>860</v>
      </c>
      <c r="Q29" s="78">
        <f t="shared" si="5"/>
        <v>860</v>
      </c>
      <c r="R29" s="78">
        <f t="shared" si="5"/>
        <v>300</v>
      </c>
      <c r="S29" s="83">
        <f t="shared" si="5"/>
        <v>2020</v>
      </c>
    </row>
    <row r="30" spans="1:19">
      <c r="A30" s="75" t="s">
        <v>100</v>
      </c>
      <c r="B30" s="81" t="s">
        <v>0</v>
      </c>
      <c r="C30" s="84">
        <f t="shared" si="0"/>
        <v>108</v>
      </c>
      <c r="D30" s="78">
        <v>3</v>
      </c>
      <c r="E30" s="78"/>
      <c r="F30" s="78">
        <v>6</v>
      </c>
      <c r="G30" s="85">
        <f>F30+E30+D30</f>
        <v>9</v>
      </c>
      <c r="H30" s="78">
        <v>15</v>
      </c>
      <c r="I30" s="78">
        <v>15</v>
      </c>
      <c r="J30" s="78"/>
      <c r="K30" s="86">
        <f>J30+I30+H30</f>
        <v>30</v>
      </c>
      <c r="L30" s="78"/>
      <c r="M30" s="78">
        <v>33</v>
      </c>
      <c r="N30" s="78"/>
      <c r="O30" s="86">
        <f>N30+M30+L30</f>
        <v>33</v>
      </c>
      <c r="P30" s="78">
        <v>18</v>
      </c>
      <c r="Q30" s="78">
        <v>18</v>
      </c>
      <c r="R30" s="78"/>
      <c r="S30" s="86">
        <f>R30+Q30+P30</f>
        <v>36</v>
      </c>
    </row>
    <row r="31" spans="1:19">
      <c r="A31" s="76" t="s">
        <v>1</v>
      </c>
      <c r="B31" s="76" t="s">
        <v>7</v>
      </c>
      <c r="C31" s="84">
        <f t="shared" si="0"/>
        <v>6390</v>
      </c>
      <c r="D31" s="78">
        <v>560</v>
      </c>
      <c r="E31" s="78"/>
      <c r="F31" s="78">
        <v>400</v>
      </c>
      <c r="G31" s="85">
        <f>F31+E31+D31</f>
        <v>960</v>
      </c>
      <c r="H31" s="78">
        <v>1000</v>
      </c>
      <c r="I31" s="78">
        <v>1000</v>
      </c>
      <c r="J31" s="78"/>
      <c r="K31" s="86">
        <f>J31+I31+H31</f>
        <v>2000</v>
      </c>
      <c r="L31" s="78"/>
      <c r="M31" s="78">
        <v>1050</v>
      </c>
      <c r="N31" s="78"/>
      <c r="O31" s="86">
        <f>N31+M31+L31</f>
        <v>1050</v>
      </c>
      <c r="P31" s="78">
        <v>1190</v>
      </c>
      <c r="Q31" s="78">
        <v>1190</v>
      </c>
      <c r="R31" s="78"/>
      <c r="S31" s="86">
        <f>R31+Q31+P31</f>
        <v>2380</v>
      </c>
    </row>
    <row r="32" spans="1:19">
      <c r="A32" s="76" t="s">
        <v>2</v>
      </c>
      <c r="B32" s="76" t="s">
        <v>7</v>
      </c>
      <c r="C32" s="84">
        <f t="shared" si="0"/>
        <v>6285</v>
      </c>
      <c r="D32" s="78">
        <v>560</v>
      </c>
      <c r="E32" s="78"/>
      <c r="F32" s="78">
        <v>400</v>
      </c>
      <c r="G32" s="85">
        <f>F32+E32+D32</f>
        <v>960</v>
      </c>
      <c r="H32" s="78">
        <v>1000</v>
      </c>
      <c r="I32" s="78">
        <v>1000</v>
      </c>
      <c r="J32" s="78"/>
      <c r="K32" s="86">
        <f>J32+I32+H32</f>
        <v>2000</v>
      </c>
      <c r="L32" s="78"/>
      <c r="M32" s="78">
        <v>945</v>
      </c>
      <c r="N32" s="78"/>
      <c r="O32" s="86">
        <f>N32+M32+L32</f>
        <v>945</v>
      </c>
      <c r="P32" s="78">
        <v>1190</v>
      </c>
      <c r="Q32" s="78">
        <v>1190</v>
      </c>
      <c r="R32" s="78"/>
      <c r="S32" s="86">
        <f>R32+Q32+P32</f>
        <v>2380</v>
      </c>
    </row>
    <row r="33" spans="1:19">
      <c r="A33" s="76" t="s">
        <v>3</v>
      </c>
      <c r="B33" s="76" t="s">
        <v>7</v>
      </c>
      <c r="C33" s="84">
        <f t="shared" si="0"/>
        <v>2760</v>
      </c>
      <c r="D33" s="78"/>
      <c r="E33" s="78"/>
      <c r="F33" s="78">
        <v>200</v>
      </c>
      <c r="G33" s="85">
        <f>F33+E33+D33</f>
        <v>200</v>
      </c>
      <c r="H33" s="78">
        <v>480</v>
      </c>
      <c r="I33" s="78">
        <v>480</v>
      </c>
      <c r="J33" s="78"/>
      <c r="K33" s="86">
        <f>J33+I33+H33</f>
        <v>960</v>
      </c>
      <c r="L33" s="78"/>
      <c r="M33" s="78">
        <v>440</v>
      </c>
      <c r="N33" s="78"/>
      <c r="O33" s="86">
        <f>N33+M33+L33</f>
        <v>440</v>
      </c>
      <c r="P33" s="78">
        <v>580</v>
      </c>
      <c r="Q33" s="78">
        <v>580</v>
      </c>
      <c r="R33" s="78"/>
      <c r="S33" s="86">
        <f>R33+Q33+P33</f>
        <v>1160</v>
      </c>
    </row>
    <row r="34" spans="1:19">
      <c r="A34" s="81" t="s">
        <v>9</v>
      </c>
      <c r="B34" s="81" t="s">
        <v>0</v>
      </c>
      <c r="C34" s="77">
        <f t="shared" si="0"/>
        <v>84</v>
      </c>
      <c r="D34" s="78">
        <v>9</v>
      </c>
      <c r="E34" s="78">
        <v>9</v>
      </c>
      <c r="F34" s="78">
        <v>10</v>
      </c>
      <c r="G34" s="79">
        <f t="shared" si="1"/>
        <v>28</v>
      </c>
      <c r="H34" s="78">
        <v>3</v>
      </c>
      <c r="I34" s="78">
        <v>5</v>
      </c>
      <c r="J34" s="78">
        <v>4</v>
      </c>
      <c r="K34" s="79">
        <f t="shared" si="2"/>
        <v>12</v>
      </c>
      <c r="L34" s="78">
        <v>4</v>
      </c>
      <c r="M34" s="78">
        <v>13</v>
      </c>
      <c r="N34" s="78">
        <v>5</v>
      </c>
      <c r="O34" s="79">
        <f t="shared" si="3"/>
        <v>22</v>
      </c>
      <c r="P34" s="78">
        <v>7</v>
      </c>
      <c r="Q34" s="78">
        <v>7</v>
      </c>
      <c r="R34" s="78">
        <v>8</v>
      </c>
      <c r="S34" s="79">
        <f t="shared" si="4"/>
        <v>22</v>
      </c>
    </row>
    <row r="35" spans="1:19">
      <c r="A35" s="76" t="s">
        <v>1</v>
      </c>
      <c r="B35" s="76" t="s">
        <v>7</v>
      </c>
      <c r="C35" s="77">
        <f t="shared" si="0"/>
        <v>18950</v>
      </c>
      <c r="D35" s="78">
        <v>2000</v>
      </c>
      <c r="E35" s="78">
        <v>2000</v>
      </c>
      <c r="F35" s="78">
        <v>2250</v>
      </c>
      <c r="G35" s="79">
        <f t="shared" si="1"/>
        <v>6250</v>
      </c>
      <c r="H35" s="78">
        <v>700</v>
      </c>
      <c r="I35" s="78">
        <v>1050</v>
      </c>
      <c r="J35" s="78">
        <v>900</v>
      </c>
      <c r="K35" s="79">
        <f t="shared" si="2"/>
        <v>2650</v>
      </c>
      <c r="L35" s="78">
        <v>900</v>
      </c>
      <c r="M35" s="78">
        <v>2900</v>
      </c>
      <c r="N35" s="78">
        <v>1050</v>
      </c>
      <c r="O35" s="79">
        <f t="shared" si="3"/>
        <v>4850</v>
      </c>
      <c r="P35" s="78">
        <v>1600</v>
      </c>
      <c r="Q35" s="78">
        <v>1600</v>
      </c>
      <c r="R35" s="78">
        <v>2000</v>
      </c>
      <c r="S35" s="79">
        <f t="shared" si="4"/>
        <v>5200</v>
      </c>
    </row>
    <row r="36" spans="1:19">
      <c r="A36" s="76" t="s">
        <v>2</v>
      </c>
      <c r="B36" s="76" t="s">
        <v>7</v>
      </c>
      <c r="C36" s="77">
        <f t="shared" si="0"/>
        <v>18950</v>
      </c>
      <c r="D36" s="78">
        <v>2000</v>
      </c>
      <c r="E36" s="78">
        <v>2000</v>
      </c>
      <c r="F36" s="78">
        <v>2250</v>
      </c>
      <c r="G36" s="79">
        <f t="shared" si="1"/>
        <v>6250</v>
      </c>
      <c r="H36" s="78">
        <v>700</v>
      </c>
      <c r="I36" s="78">
        <v>1050</v>
      </c>
      <c r="J36" s="78">
        <v>900</v>
      </c>
      <c r="K36" s="79">
        <f t="shared" si="2"/>
        <v>2650</v>
      </c>
      <c r="L36" s="78">
        <v>900</v>
      </c>
      <c r="M36" s="78">
        <v>2900</v>
      </c>
      <c r="N36" s="78">
        <v>1050</v>
      </c>
      <c r="O36" s="79">
        <f t="shared" si="3"/>
        <v>4850</v>
      </c>
      <c r="P36" s="78">
        <v>1600</v>
      </c>
      <c r="Q36" s="78">
        <v>1600</v>
      </c>
      <c r="R36" s="78">
        <v>2000</v>
      </c>
      <c r="S36" s="79">
        <f t="shared" si="4"/>
        <v>5200</v>
      </c>
    </row>
    <row r="37" spans="1:19">
      <c r="A37" s="76" t="s">
        <v>3</v>
      </c>
      <c r="B37" s="76" t="s">
        <v>7</v>
      </c>
      <c r="C37" s="77">
        <f t="shared" si="0"/>
        <v>10190</v>
      </c>
      <c r="D37" s="78">
        <v>1000</v>
      </c>
      <c r="E37" s="78">
        <v>1000</v>
      </c>
      <c r="F37" s="78">
        <v>1200</v>
      </c>
      <c r="G37" s="79">
        <f t="shared" si="1"/>
        <v>3200</v>
      </c>
      <c r="H37" s="78">
        <v>350</v>
      </c>
      <c r="I37" s="78">
        <v>600</v>
      </c>
      <c r="J37" s="78">
        <v>480</v>
      </c>
      <c r="K37" s="79">
        <f t="shared" si="2"/>
        <v>1430</v>
      </c>
      <c r="L37" s="78">
        <v>480</v>
      </c>
      <c r="M37" s="78">
        <v>1600</v>
      </c>
      <c r="N37" s="78">
        <v>600</v>
      </c>
      <c r="O37" s="79">
        <f t="shared" si="3"/>
        <v>2680</v>
      </c>
      <c r="P37" s="78">
        <v>840</v>
      </c>
      <c r="Q37" s="78">
        <v>840</v>
      </c>
      <c r="R37" s="78">
        <v>1200</v>
      </c>
      <c r="S37" s="79">
        <f t="shared" si="4"/>
        <v>2880</v>
      </c>
    </row>
    <row r="38" spans="1:19">
      <c r="A38" s="81" t="s">
        <v>101</v>
      </c>
      <c r="B38" s="81" t="s">
        <v>0</v>
      </c>
      <c r="C38" s="77">
        <f t="shared" si="0"/>
        <v>35</v>
      </c>
      <c r="D38" s="78"/>
      <c r="E38" s="78"/>
      <c r="F38" s="78"/>
      <c r="G38" s="79">
        <f t="shared" si="1"/>
        <v>0</v>
      </c>
      <c r="H38" s="78">
        <v>5</v>
      </c>
      <c r="I38" s="78">
        <v>10</v>
      </c>
      <c r="J38" s="78"/>
      <c r="K38" s="79">
        <f t="shared" si="2"/>
        <v>15</v>
      </c>
      <c r="L38" s="78">
        <v>5</v>
      </c>
      <c r="M38" s="78">
        <v>5</v>
      </c>
      <c r="N38" s="78"/>
      <c r="O38" s="79">
        <f t="shared" si="3"/>
        <v>10</v>
      </c>
      <c r="P38" s="78">
        <v>10</v>
      </c>
      <c r="Q38" s="78"/>
      <c r="R38" s="78"/>
      <c r="S38" s="79">
        <f t="shared" si="4"/>
        <v>10</v>
      </c>
    </row>
    <row r="39" spans="1:19">
      <c r="A39" s="76" t="s">
        <v>1</v>
      </c>
      <c r="B39" s="76" t="s">
        <v>7</v>
      </c>
      <c r="C39" s="77">
        <f t="shared" si="0"/>
        <v>400</v>
      </c>
      <c r="D39" s="78"/>
      <c r="E39" s="78"/>
      <c r="F39" s="78"/>
      <c r="G39" s="79">
        <f t="shared" si="1"/>
        <v>0</v>
      </c>
      <c r="H39" s="78">
        <v>65</v>
      </c>
      <c r="I39" s="78">
        <v>115</v>
      </c>
      <c r="J39" s="78"/>
      <c r="K39" s="79">
        <f t="shared" si="2"/>
        <v>180</v>
      </c>
      <c r="L39" s="78">
        <v>70</v>
      </c>
      <c r="M39" s="78">
        <v>70</v>
      </c>
      <c r="N39" s="78"/>
      <c r="O39" s="79">
        <f t="shared" si="3"/>
        <v>140</v>
      </c>
      <c r="P39" s="78">
        <v>80</v>
      </c>
      <c r="Q39" s="78"/>
      <c r="R39" s="78"/>
      <c r="S39" s="79">
        <f t="shared" si="4"/>
        <v>80</v>
      </c>
    </row>
    <row r="40" spans="1:19">
      <c r="A40" s="82" t="s">
        <v>2</v>
      </c>
      <c r="B40" s="76" t="s">
        <v>7</v>
      </c>
      <c r="C40" s="77">
        <f t="shared" si="0"/>
        <v>320</v>
      </c>
      <c r="D40" s="78"/>
      <c r="E40" s="78"/>
      <c r="F40" s="78"/>
      <c r="G40" s="79">
        <f t="shared" si="1"/>
        <v>0</v>
      </c>
      <c r="H40" s="78">
        <v>50</v>
      </c>
      <c r="I40" s="78">
        <v>100</v>
      </c>
      <c r="J40" s="78"/>
      <c r="K40" s="79">
        <f t="shared" si="2"/>
        <v>150</v>
      </c>
      <c r="L40" s="78">
        <v>50</v>
      </c>
      <c r="M40" s="78">
        <v>50</v>
      </c>
      <c r="N40" s="78"/>
      <c r="O40" s="79">
        <f t="shared" si="3"/>
        <v>100</v>
      </c>
      <c r="P40" s="78">
        <v>70</v>
      </c>
      <c r="Q40" s="78"/>
      <c r="R40" s="78"/>
      <c r="S40" s="79">
        <f t="shared" si="4"/>
        <v>70</v>
      </c>
    </row>
    <row r="41" spans="1:19">
      <c r="A41" s="76" t="s">
        <v>3</v>
      </c>
      <c r="B41" s="76" t="s">
        <v>7</v>
      </c>
      <c r="C41" s="77">
        <f t="shared" si="0"/>
        <v>105</v>
      </c>
      <c r="D41" s="78"/>
      <c r="E41" s="78"/>
      <c r="F41" s="78"/>
      <c r="G41" s="79">
        <f t="shared" si="1"/>
        <v>0</v>
      </c>
      <c r="H41" s="78">
        <v>15</v>
      </c>
      <c r="I41" s="78">
        <v>40</v>
      </c>
      <c r="J41" s="78"/>
      <c r="K41" s="79">
        <f t="shared" si="2"/>
        <v>55</v>
      </c>
      <c r="L41" s="78">
        <v>25</v>
      </c>
      <c r="M41" s="78">
        <v>25</v>
      </c>
      <c r="N41" s="78"/>
      <c r="O41" s="79">
        <f t="shared" si="3"/>
        <v>50</v>
      </c>
      <c r="P41" s="78">
        <v>0</v>
      </c>
      <c r="Q41" s="78"/>
      <c r="R41" s="78"/>
      <c r="S41" s="79">
        <f t="shared" si="4"/>
        <v>0</v>
      </c>
    </row>
    <row r="42" spans="1:19">
      <c r="A42" s="87" t="s">
        <v>102</v>
      </c>
      <c r="B42" s="87" t="s">
        <v>7</v>
      </c>
      <c r="C42" s="77">
        <f t="shared" si="0"/>
        <v>0</v>
      </c>
      <c r="D42" s="78"/>
      <c r="E42" s="78"/>
      <c r="F42" s="78"/>
      <c r="G42" s="79">
        <f t="shared" si="1"/>
        <v>0</v>
      </c>
      <c r="H42" s="78"/>
      <c r="I42" s="78"/>
      <c r="J42" s="78"/>
      <c r="K42" s="79">
        <f t="shared" si="2"/>
        <v>0</v>
      </c>
      <c r="L42" s="78"/>
      <c r="M42" s="78"/>
      <c r="N42" s="78"/>
      <c r="O42" s="79">
        <f t="shared" si="3"/>
        <v>0</v>
      </c>
      <c r="P42" s="78"/>
      <c r="Q42" s="78"/>
      <c r="R42" s="78"/>
      <c r="S42" s="79">
        <f t="shared" si="4"/>
        <v>0</v>
      </c>
    </row>
    <row r="43" spans="1:19">
      <c r="A43" s="81" t="s">
        <v>103</v>
      </c>
      <c r="B43" s="81" t="s">
        <v>6</v>
      </c>
      <c r="C43" s="77">
        <f t="shared" si="0"/>
        <v>6</v>
      </c>
      <c r="D43" s="78"/>
      <c r="E43" s="78"/>
      <c r="F43" s="78">
        <v>3</v>
      </c>
      <c r="G43" s="79">
        <f t="shared" si="1"/>
        <v>3</v>
      </c>
      <c r="H43" s="78"/>
      <c r="I43" s="78"/>
      <c r="J43" s="78">
        <v>3</v>
      </c>
      <c r="K43" s="79">
        <f t="shared" si="2"/>
        <v>3</v>
      </c>
      <c r="L43" s="78"/>
      <c r="M43" s="78"/>
      <c r="N43" s="78"/>
      <c r="O43" s="79">
        <f t="shared" si="3"/>
        <v>0</v>
      </c>
      <c r="P43" s="78"/>
      <c r="Q43" s="78"/>
      <c r="R43" s="78"/>
      <c r="S43" s="79">
        <f t="shared" si="4"/>
        <v>0</v>
      </c>
    </row>
    <row r="44" spans="1:19">
      <c r="A44" s="76" t="s">
        <v>1</v>
      </c>
      <c r="B44" s="76" t="s">
        <v>7</v>
      </c>
      <c r="C44" s="77">
        <f t="shared" si="0"/>
        <v>50</v>
      </c>
      <c r="D44" s="78"/>
      <c r="E44" s="78"/>
      <c r="F44" s="78">
        <v>25</v>
      </c>
      <c r="G44" s="79">
        <f t="shared" si="1"/>
        <v>25</v>
      </c>
      <c r="H44" s="78"/>
      <c r="I44" s="78"/>
      <c r="J44" s="78">
        <v>25</v>
      </c>
      <c r="K44" s="79">
        <f t="shared" si="2"/>
        <v>25</v>
      </c>
      <c r="L44" s="78"/>
      <c r="M44" s="78"/>
      <c r="N44" s="78"/>
      <c r="O44" s="79">
        <f t="shared" si="3"/>
        <v>0</v>
      </c>
      <c r="P44" s="78"/>
      <c r="Q44" s="78"/>
      <c r="R44" s="78"/>
      <c r="S44" s="79">
        <f t="shared" si="4"/>
        <v>0</v>
      </c>
    </row>
    <row r="45" spans="1:19">
      <c r="A45" s="76" t="s">
        <v>2</v>
      </c>
      <c r="B45" s="76" t="s">
        <v>7</v>
      </c>
      <c r="C45" s="77">
        <f t="shared" si="0"/>
        <v>0</v>
      </c>
      <c r="D45" s="78"/>
      <c r="E45" s="78"/>
      <c r="F45" s="78"/>
      <c r="G45" s="79">
        <f t="shared" si="1"/>
        <v>0</v>
      </c>
      <c r="H45" s="78"/>
      <c r="I45" s="78"/>
      <c r="J45" s="78"/>
      <c r="K45" s="79">
        <f t="shared" si="2"/>
        <v>0</v>
      </c>
      <c r="L45" s="78"/>
      <c r="M45" s="78"/>
      <c r="N45" s="78"/>
      <c r="O45" s="79">
        <f t="shared" si="3"/>
        <v>0</v>
      </c>
      <c r="P45" s="78"/>
      <c r="Q45" s="78"/>
      <c r="R45" s="78"/>
      <c r="S45" s="79">
        <f t="shared" si="4"/>
        <v>0</v>
      </c>
    </row>
    <row r="46" spans="1:19">
      <c r="A46" s="76" t="s">
        <v>3</v>
      </c>
      <c r="B46" s="76" t="s">
        <v>7</v>
      </c>
      <c r="C46" s="77">
        <f t="shared" si="0"/>
        <v>0</v>
      </c>
      <c r="D46" s="78"/>
      <c r="E46" s="78"/>
      <c r="F46" s="78"/>
      <c r="G46" s="79">
        <f t="shared" si="1"/>
        <v>0</v>
      </c>
      <c r="H46" s="78"/>
      <c r="I46" s="78"/>
      <c r="J46" s="78"/>
      <c r="K46" s="79">
        <f t="shared" si="2"/>
        <v>0</v>
      </c>
      <c r="L46" s="78"/>
      <c r="M46" s="78"/>
      <c r="N46" s="78"/>
      <c r="O46" s="79">
        <f t="shared" si="3"/>
        <v>0</v>
      </c>
      <c r="P46" s="78"/>
      <c r="Q46" s="78"/>
      <c r="R46" s="78"/>
      <c r="S46" s="79">
        <f t="shared" si="4"/>
        <v>0</v>
      </c>
    </row>
    <row r="47" spans="1:19" ht="12.75" customHeight="1">
      <c r="A47" s="81" t="s">
        <v>104</v>
      </c>
      <c r="B47" s="81" t="s">
        <v>0</v>
      </c>
      <c r="C47" s="77">
        <f>G47+K47+O47+S47</f>
        <v>0</v>
      </c>
      <c r="D47" s="78"/>
      <c r="E47" s="78"/>
      <c r="F47" s="78"/>
      <c r="G47" s="79">
        <f>SUM(D47:F47)</f>
        <v>0</v>
      </c>
      <c r="H47" s="78"/>
      <c r="I47" s="78"/>
      <c r="J47" s="78"/>
      <c r="K47" s="79">
        <f>SUM(H47:J47)</f>
        <v>0</v>
      </c>
      <c r="L47" s="78"/>
      <c r="M47" s="78"/>
      <c r="N47" s="78"/>
      <c r="O47" s="79">
        <f>SUM(L47:N47)</f>
        <v>0</v>
      </c>
      <c r="P47" s="78"/>
      <c r="Q47" s="78"/>
      <c r="R47" s="78"/>
      <c r="S47" s="79">
        <f>SUM(P47:R47)</f>
        <v>0</v>
      </c>
    </row>
    <row r="48" spans="1:19" ht="13.5" customHeight="1">
      <c r="A48" s="76" t="s">
        <v>1</v>
      </c>
      <c r="B48" s="76" t="s">
        <v>7</v>
      </c>
      <c r="C48" s="77">
        <f>G48+K48+O48+S48</f>
        <v>0</v>
      </c>
      <c r="D48" s="78"/>
      <c r="E48" s="78"/>
      <c r="F48" s="78"/>
      <c r="G48" s="79">
        <f>SUM(D48:F48)</f>
        <v>0</v>
      </c>
      <c r="H48" s="78"/>
      <c r="I48" s="78"/>
      <c r="J48" s="78"/>
      <c r="K48" s="79">
        <f>SUM(H48:J48)</f>
        <v>0</v>
      </c>
      <c r="L48" s="78"/>
      <c r="M48" s="78"/>
      <c r="N48" s="78"/>
      <c r="O48" s="79">
        <f>SUM(L48:N48)</f>
        <v>0</v>
      </c>
      <c r="P48" s="78"/>
      <c r="Q48" s="78"/>
      <c r="R48" s="78"/>
      <c r="S48" s="79">
        <f>SUM(P48:R48)</f>
        <v>0</v>
      </c>
    </row>
    <row r="49" spans="1:19" ht="13.5" customHeight="1">
      <c r="A49" s="76" t="s">
        <v>2</v>
      </c>
      <c r="B49" s="76" t="s">
        <v>7</v>
      </c>
      <c r="C49" s="77">
        <f>G49+K49+O49+S49</f>
        <v>0</v>
      </c>
      <c r="D49" s="78"/>
      <c r="E49" s="78"/>
      <c r="F49" s="78"/>
      <c r="G49" s="79">
        <f>SUM(D49:F49)</f>
        <v>0</v>
      </c>
      <c r="H49" s="78"/>
      <c r="I49" s="78"/>
      <c r="J49" s="78"/>
      <c r="K49" s="79">
        <f>SUM(H49:J49)</f>
        <v>0</v>
      </c>
      <c r="L49" s="78"/>
      <c r="M49" s="78"/>
      <c r="N49" s="78"/>
      <c r="O49" s="79">
        <f>SUM(L49:N49)</f>
        <v>0</v>
      </c>
      <c r="P49" s="78"/>
      <c r="Q49" s="78"/>
      <c r="R49" s="78"/>
      <c r="S49" s="79">
        <f>SUM(P49:R49)</f>
        <v>0</v>
      </c>
    </row>
    <row r="50" spans="1:19" ht="15" customHeight="1">
      <c r="A50" s="76" t="s">
        <v>3</v>
      </c>
      <c r="B50" s="76" t="s">
        <v>7</v>
      </c>
      <c r="C50" s="77">
        <f>G50+K50+O50+S50</f>
        <v>0</v>
      </c>
      <c r="D50" s="78"/>
      <c r="E50" s="78"/>
      <c r="F50" s="78"/>
      <c r="G50" s="79">
        <f>SUM(D50:F50)</f>
        <v>0</v>
      </c>
      <c r="H50" s="78"/>
      <c r="I50" s="78"/>
      <c r="J50" s="78"/>
      <c r="K50" s="79">
        <f>SUM(H50:J50)</f>
        <v>0</v>
      </c>
      <c r="L50" s="78"/>
      <c r="M50" s="78"/>
      <c r="N50" s="78"/>
      <c r="O50" s="79">
        <f>SUM(L50:N50)</f>
        <v>0</v>
      </c>
      <c r="P50" s="78"/>
      <c r="Q50" s="78"/>
      <c r="R50" s="78"/>
      <c r="S50" s="79">
        <f>SUM(P50:R50)</f>
        <v>0</v>
      </c>
    </row>
    <row r="51" spans="1:19" ht="24" customHeight="1">
      <c r="B51" s="127" t="s">
        <v>16</v>
      </c>
      <c r="C51" s="127"/>
      <c r="D51" s="5">
        <f>D7+D11+D19+D23+D35+D39+D44+D48</f>
        <v>2760</v>
      </c>
      <c r="E51" s="5">
        <f t="shared" ref="E51:S51" si="6">E6+E10+E15+E19+E23+E35+E39+E44+E48</f>
        <v>2400</v>
      </c>
      <c r="F51" s="5">
        <f t="shared" si="6"/>
        <v>3320</v>
      </c>
      <c r="G51" s="5">
        <f t="shared" si="6"/>
        <v>8480</v>
      </c>
      <c r="H51" s="5">
        <f t="shared" si="6"/>
        <v>2260</v>
      </c>
      <c r="I51" s="5">
        <f t="shared" si="6"/>
        <v>2372</v>
      </c>
      <c r="J51" s="5">
        <f t="shared" si="6"/>
        <v>1252</v>
      </c>
      <c r="K51" s="5">
        <f t="shared" si="6"/>
        <v>5884</v>
      </c>
      <c r="L51" s="5">
        <f t="shared" si="6"/>
        <v>1472</v>
      </c>
      <c r="M51" s="5">
        <f t="shared" si="6"/>
        <v>4927</v>
      </c>
      <c r="N51" s="5">
        <f t="shared" si="6"/>
        <v>1652</v>
      </c>
      <c r="O51" s="5">
        <f t="shared" si="6"/>
        <v>8051</v>
      </c>
      <c r="P51" s="5">
        <f t="shared" si="6"/>
        <v>3455</v>
      </c>
      <c r="Q51" s="5">
        <f t="shared" si="6"/>
        <v>3375</v>
      </c>
      <c r="R51" s="5">
        <f t="shared" si="6"/>
        <v>2610</v>
      </c>
      <c r="S51" s="5">
        <f t="shared" si="6"/>
        <v>9440</v>
      </c>
    </row>
    <row r="52" spans="1:19" ht="24" customHeight="1">
      <c r="B52" s="127" t="s">
        <v>17</v>
      </c>
      <c r="C52" s="127"/>
      <c r="D52" s="5">
        <f>D8+D12+D16+D20+D24+D36+D40+D45+D49</f>
        <v>2760</v>
      </c>
      <c r="E52" s="5">
        <f>E8+E12+E16+E20+E24+E36+E40+E45+E49</f>
        <v>2400</v>
      </c>
      <c r="F52" s="5">
        <f t="shared" ref="F52:S52" si="7">F8+F12+F16+F20+F24+F36+F40+F45+F49</f>
        <v>3295</v>
      </c>
      <c r="G52" s="5">
        <f t="shared" si="7"/>
        <v>8455</v>
      </c>
      <c r="H52" s="5">
        <f t="shared" si="7"/>
        <v>2210</v>
      </c>
      <c r="I52" s="5">
        <f t="shared" si="7"/>
        <v>2370</v>
      </c>
      <c r="J52" s="5">
        <f t="shared" si="7"/>
        <v>1190</v>
      </c>
      <c r="K52" s="5">
        <f t="shared" si="7"/>
        <v>5770</v>
      </c>
      <c r="L52" s="5">
        <f t="shared" si="7"/>
        <v>1450</v>
      </c>
      <c r="M52" s="5">
        <f t="shared" si="7"/>
        <v>4785</v>
      </c>
      <c r="N52" s="5">
        <f t="shared" si="7"/>
        <v>1650</v>
      </c>
      <c r="O52" s="5">
        <f t="shared" si="7"/>
        <v>7885</v>
      </c>
      <c r="P52" s="5">
        <f t="shared" si="7"/>
        <v>3400</v>
      </c>
      <c r="Q52" s="5">
        <f t="shared" si="7"/>
        <v>3330</v>
      </c>
      <c r="R52" s="5">
        <f t="shared" si="7"/>
        <v>2600</v>
      </c>
      <c r="S52" s="5">
        <f t="shared" si="7"/>
        <v>9330</v>
      </c>
    </row>
    <row r="53" spans="1:19" ht="26.25" customHeight="1">
      <c r="B53" s="127" t="s">
        <v>18</v>
      </c>
      <c r="C53" s="127"/>
      <c r="D53" s="5">
        <f>D7+D11+D15+D19+D23</f>
        <v>760</v>
      </c>
      <c r="E53" s="5">
        <f t="shared" ref="E53:S53" si="8">E7+E11+E15+E19+E23</f>
        <v>400</v>
      </c>
      <c r="F53" s="5">
        <f t="shared" si="8"/>
        <v>1045</v>
      </c>
      <c r="G53" s="5">
        <f t="shared" si="8"/>
        <v>2205</v>
      </c>
      <c r="H53" s="5">
        <f t="shared" si="8"/>
        <v>1495</v>
      </c>
      <c r="I53" s="5">
        <f t="shared" si="8"/>
        <v>1258</v>
      </c>
      <c r="J53" s="5">
        <f t="shared" si="8"/>
        <v>333</v>
      </c>
      <c r="K53" s="5">
        <f t="shared" si="8"/>
        <v>3086</v>
      </c>
      <c r="L53" s="5">
        <f t="shared" si="8"/>
        <v>508</v>
      </c>
      <c r="M53" s="5">
        <f t="shared" si="8"/>
        <v>1963</v>
      </c>
      <c r="N53" s="5">
        <f t="shared" si="8"/>
        <v>608</v>
      </c>
      <c r="O53" s="5">
        <f t="shared" si="8"/>
        <v>3079</v>
      </c>
      <c r="P53" s="5">
        <f t="shared" si="8"/>
        <v>1775</v>
      </c>
      <c r="Q53" s="5">
        <f t="shared" si="8"/>
        <v>1775</v>
      </c>
      <c r="R53" s="5">
        <f t="shared" si="8"/>
        <v>610</v>
      </c>
      <c r="S53" s="5">
        <f t="shared" si="8"/>
        <v>4160</v>
      </c>
    </row>
    <row r="54" spans="1:19" ht="36" customHeight="1">
      <c r="B54" s="127" t="s">
        <v>19</v>
      </c>
      <c r="C54" s="127"/>
      <c r="D54" s="6">
        <f>D53</f>
        <v>760</v>
      </c>
      <c r="E54" s="6">
        <f>E53+D54</f>
        <v>1160</v>
      </c>
      <c r="F54" s="6">
        <f>F53+E54</f>
        <v>2205</v>
      </c>
      <c r="G54" s="6"/>
      <c r="H54" s="6">
        <f>H53+F54</f>
        <v>3700</v>
      </c>
      <c r="I54" s="6">
        <f>I53+H54</f>
        <v>4958</v>
      </c>
      <c r="J54" s="6">
        <f>J53+I54</f>
        <v>5291</v>
      </c>
      <c r="K54" s="6"/>
      <c r="L54" s="6">
        <f>L53+J54</f>
        <v>5799</v>
      </c>
      <c r="M54" s="6">
        <f>M53+L54</f>
        <v>7762</v>
      </c>
      <c r="N54" s="6">
        <f>N53+M54</f>
        <v>8370</v>
      </c>
      <c r="O54" s="6"/>
      <c r="P54" s="6">
        <f>P53+N54</f>
        <v>10145</v>
      </c>
      <c r="Q54" s="6">
        <f>Q53+P54</f>
        <v>11920</v>
      </c>
      <c r="R54" s="6">
        <f>R53+Q54</f>
        <v>12530</v>
      </c>
      <c r="S54" s="6"/>
    </row>
    <row r="55" spans="1:19" ht="18">
      <c r="A55" s="126" t="s">
        <v>21</v>
      </c>
      <c r="B55" s="126"/>
      <c r="C55" s="126"/>
      <c r="D55" s="126"/>
      <c r="E55" s="126"/>
      <c r="F55" s="126"/>
      <c r="G55" s="126"/>
      <c r="H55" s="7"/>
      <c r="I55" s="7"/>
      <c r="J55" s="7"/>
      <c r="K55" s="7"/>
      <c r="L55" s="126" t="s">
        <v>108</v>
      </c>
      <c r="M55" s="126"/>
      <c r="N55" s="126"/>
      <c r="O55" s="126"/>
      <c r="P55" s="126"/>
      <c r="Q55" s="126"/>
      <c r="R55" s="7"/>
      <c r="S55" s="7"/>
    </row>
  </sheetData>
  <mergeCells count="6">
    <mergeCell ref="L55:Q55"/>
    <mergeCell ref="B51:C51"/>
    <mergeCell ref="B52:C52"/>
    <mergeCell ref="B53:C53"/>
    <mergeCell ref="B54:C54"/>
    <mergeCell ref="A55:G55"/>
  </mergeCells>
  <phoneticPr fontId="4" type="noConversion"/>
  <pageMargins left="0.75" right="0.75" top="0.51" bottom="0.5" header="0.5" footer="0.5"/>
  <pageSetup paperSize="9" scale="6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Лесхоз</vt:lpstr>
      <vt:lpstr>Ветка</vt:lpstr>
      <vt:lpstr>Светиловичи</vt:lpstr>
      <vt:lpstr>Столбун</vt:lpstr>
      <vt:lpstr>Немки</vt:lpstr>
      <vt:lpstr>Лесхоз (разд)</vt:lpstr>
      <vt:lpstr>Ветка (разд)</vt:lpstr>
      <vt:lpstr>Светиловичи (разд)</vt:lpstr>
      <vt:lpstr>Столбун (разд)</vt:lpstr>
      <vt:lpstr>Немки (разд)</vt:lpstr>
      <vt:lpstr>Ветка!Область_печати</vt:lpstr>
      <vt:lpstr>Лесхоз!Область_печати</vt:lpstr>
      <vt:lpstr>Немки!Область_печати</vt:lpstr>
      <vt:lpstr>'Немки (разд)'!Область_печати</vt:lpstr>
      <vt:lpstr>Светиловичи!Область_печати</vt:lpstr>
      <vt:lpstr>Столбун!Область_печати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2019-10-16T06:41:18Z</cp:lastPrinted>
  <dcterms:created xsi:type="dcterms:W3CDTF">2012-01-13T06:31:02Z</dcterms:created>
  <dcterms:modified xsi:type="dcterms:W3CDTF">2019-11-26T06:09:42Z</dcterms:modified>
</cp:coreProperties>
</file>